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boracr\Desktop\portal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set.FAZENDA.alim" sheetId="27" r:id="rId2"/>
  </sheets>
  <definedNames>
    <definedName name="_xlnm._FilterDatabase" localSheetId="0" hidden="1">baseReserva!$A$8:$BI$190</definedName>
    <definedName name="_xlnm._FilterDatabase" localSheetId="1" hidden="1">set.FAZENDA.alim!$A$7:$BL$7</definedName>
    <definedName name="FAZsetembro" localSheetId="1">set.FAZENDA.alim!$B$8:$BF$8</definedName>
    <definedName name="FAZsetembro">#REF!</definedName>
    <definedName name="INSSdezembro" localSheetId="1">set.FAZENDA.alim!#REF!</definedName>
    <definedName name="INSSdezembro">#REF!</definedName>
    <definedName name="INSSnovembro" localSheetId="1">set.FAZENDA.alim!#REF!</definedName>
    <definedName name="INSSnovembro">#REF!</definedName>
    <definedName name="INSSoutubro" localSheetId="1">set.FAZENDA.alim!#REF!</definedName>
    <definedName name="INSSoutubro">#REF!</definedName>
    <definedName name="INSSsetembro" localSheetId="1">set.FAZENDA.alim!#REF!</definedName>
    <definedName name="INSSsetembro">#REF!</definedName>
    <definedName name="UNIAOagosto" localSheetId="1">set.FAZENDA.alim!#REF!</definedName>
    <definedName name="UNIAOagosto">#REF!</definedName>
    <definedName name="UNIAOdezembro" localSheetId="1">set.FAZENDA.alim!#REF!</definedName>
    <definedName name="UNIAOdezembro">#REF!</definedName>
    <definedName name="UNIAOnovembro" localSheetId="1">set.FAZENDA.alim!#REF!</definedName>
    <definedName name="UNIAOnovembro">#REF!</definedName>
    <definedName name="UNIAOoutubro" localSheetId="1">set.FAZENDA.alim!#REF!</definedName>
    <definedName name="UNIAOoutubro">#REF!</definedName>
    <definedName name="UNIAOsetembro" localSheetId="1">set.FAZENDA.alim!#REF!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0" i="27" l="1"/>
  <c r="BE10" i="27"/>
  <c r="BD10" i="27"/>
  <c r="BC10" i="27"/>
  <c r="BB10" i="27"/>
  <c r="BA10" i="27"/>
  <c r="AZ10" i="27"/>
  <c r="AY10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BK8" i="27"/>
  <c r="B3" i="27"/>
  <c r="BL1" i="27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<sst xmlns="http://schemas.openxmlformats.org/spreadsheetml/2006/main" count="4341" uniqueCount="833">
  <si>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</si>
  <si>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</si>
  <si>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</si>
  <si>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</si>
  <si>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</si>
  <si>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</si>
  <si>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</si>
  <si>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</si>
  <si>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</si>
  <si>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</si>
  <si>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</si>
  <si>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</si>
  <si>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</si>
  <si>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</si>
  <si>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</si>
  <si>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</si>
  <si>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</si>
  <si>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</si>
  <si>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</si>
  <si>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</si>
  <si>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</si>
  <si>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</si>
  <si>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</si>
  <si>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</si>
  <si>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</si>
  <si>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</si>
  <si>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</si>
  <si>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</si>
  <si>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</si>
  <si>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</si>
  <si>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</si>
  <si>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</si>
  <si>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</si>
  <si>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</si>
  <si>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</si>
  <si>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</si>
  <si>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</si>
  <si>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</si>
  <si>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</si>
  <si>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</si>
  <si>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</si>
  <si>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</si>
  <si>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</si>
  <si>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</si>
  <si>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</si>
  <si>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</si>
  <si>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</si>
  <si>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</si>
  <si>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</si>
  <si>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</si>
  <si>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</si>
  <si>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</si>
  <si>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</si>
  <si>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</si>
  <si>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</si>
  <si>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</si>
  <si>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</si>
  <si>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</si>
  <si>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</si>
  <si>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</si>
  <si>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</si>
  <si>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</si>
  <si>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</si>
  <si>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</si>
  <si>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</si>
  <si>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</si>
  <si>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</si>
  <si>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</si>
  <si>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</si>
  <si>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</si>
  <si>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</si>
  <si>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</si>
  <si>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</si>
  <si>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</si>
  <si>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</si>
  <si>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</si>
  <si>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</si>
  <si>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</si>
  <si>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</si>
  <si>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</si>
  <si>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</si>
  <si>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</si>
  <si>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</si>
  <si>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</si>
  <si>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</si>
  <si>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</si>
  <si>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</si>
  <si>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</si>
  <si>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</si>
  <si>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</si>
  <si>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</si>
  <si>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</si>
  <si>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</si>
  <si>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</si>
  <si>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</si>
  <si>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</si>
  <si>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</si>
  <si>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</si>
  <si>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</si>
  <si>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</si>
  <si>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</si>
  <si>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</si>
  <si>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</si>
  <si>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</si>
  <si>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</si>
  <si>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</si>
  <si>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</si>
  <si>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</si>
  <si>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</si>
  <si>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</si>
  <si>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</si>
  <si>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</si>
  <si>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</si>
  <si>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</si>
  <si>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</si>
  <si>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</si>
  <si>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</si>
  <si>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</si>
  <si>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</si>
  <si>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</si>
  <si>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</si>
  <si>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</si>
  <si>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</si>
  <si>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</si>
  <si>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</si>
  <si>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</si>
  <si>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</si>
  <si>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</si>
  <si>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</si>
  <si>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</si>
  <si>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</si>
  <si>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</si>
  <si>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</si>
  <si>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</si>
  <si>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</si>
  <si>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</si>
  <si>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</si>
  <si>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</si>
  <si>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</si>
  <si>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</si>
  <si>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</si>
  <si>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</si>
  <si>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</si>
  <si>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</si>
  <si>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</si>
  <si>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</si>
  <si>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</si>
  <si>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</si>
  <si>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</si>
  <si>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</si>
  <si>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</si>
  <si>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</si>
  <si>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</si>
  <si>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</si>
  <si>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</si>
  <si>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</si>
  <si>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</si>
  <si>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</si>
  <si>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</si>
  <si>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</si>
  <si>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</si>
  <si>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</si>
  <si>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</si>
  <si>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</si>
  <si>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</si>
  <si>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</si>
  <si>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</si>
  <si>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</si>
  <si>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</si>
  <si>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</si>
  <si>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</si>
  <si>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</si>
  <si>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</si>
  <si>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</si>
  <si>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</si>
  <si>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</si>
  <si>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</si>
  <si>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</si>
  <si>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</si>
  <si>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</si>
  <si>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</si>
  <si>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</si>
  <si>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</si>
  <si>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</si>
  <si>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</si>
  <si>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</si>
  <si>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</si>
  <si>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</si>
  <si>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</si>
  <si>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</si>
  <si>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</si>
  <si>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</si>
  <si>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</si>
  <si>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</si>
  <si>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</si>
  <si>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</si>
  <si>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</si>
  <si>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</si>
  <si>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</si>
  <si>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</si>
  <si>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</si>
  <si>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</si>
  <si>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</si>
  <si>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</si>
  <si>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</si>
  <si>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</si>
  <si>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</si>
  <si>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</si>
  <si>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</si>
  <si>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</si>
  <si>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</si>
  <si>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</si>
  <si>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</si>
  <si>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</si>
  <si>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</si>
  <si>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</si>
  <si>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</si>
  <si>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</si>
  <si>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</si>
  <si>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</si>
  <si>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</si>
  <si>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</si>
  <si>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</si>
  <si>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</si>
  <si>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</si>
  <si>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</si>
  <si>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</si>
  <si>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</si>
  <si>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</si>
  <si>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</si>
  <si>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</si>
  <si>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</si>
  <si>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</si>
  <si>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</si>
  <si>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</si>
  <si>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</si>
  <si>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</si>
  <si>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</si>
  <si>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</si>
  <si>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</si>
  <si>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</si>
  <si>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</si>
  <si>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</si>
  <si>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</si>
  <si>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</si>
  <si>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</si>
  <si>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</si>
  <si>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</si>
  <si>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</si>
  <si>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</si>
  <si>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</si>
  <si>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</si>
  <si>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</si>
  <si>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</si>
  <si>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</si>
  <si>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</si>
  <si>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</si>
  <si>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</si>
  <si>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</si>
  <si>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</si>
  <si>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</si>
  <si>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</si>
  <si>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</si>
  <si>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</si>
  <si>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</si>
  <si>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</si>
  <si>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</si>
  <si>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</si>
  <si>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</si>
  <si>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</si>
  <si>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</si>
  <si>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</si>
  <si>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</si>
  <si>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</si>
  <si>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</si>
  <si>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</si>
  <si>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</si>
  <si>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</si>
  <si>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</si>
  <si>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</si>
  <si>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</si>
  <si>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</si>
  <si>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</si>
  <si>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</si>
  <si>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</si>
  <si>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</si>
  <si>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</si>
  <si>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</si>
  <si>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</si>
  <si>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</si>
  <si>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</si>
  <si>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</si>
  <si>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</si>
  <si>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</si>
  <si>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</si>
  <si>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</si>
  <si>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</si>
  <si>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</si>
  <si>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</si>
  <si>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</si>
  <si>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</si>
  <si>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</si>
  <si>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</si>
  <si>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</si>
  <si>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</si>
  <si>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</si>
  <si>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</si>
  <si>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</si>
  <si>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</si>
  <si>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</si>
  <si>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</si>
  <si>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</si>
  <si>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</si>
  <si>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</si>
  <si>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</si>
  <si>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</si>
  <si>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</si>
  <si>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</si>
  <si>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</si>
  <si>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</si>
  <si>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</si>
  <si>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</si>
  <si>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</si>
  <si>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</si>
  <si>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</si>
  <si>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</si>
  <si>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</si>
  <si>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</si>
  <si>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</si>
  <si>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</si>
  <si>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</si>
  <si>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</si>
  <si>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</si>
  <si>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</si>
  <si>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</si>
  <si>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</si>
  <si>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</si>
  <si>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</si>
  <si>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</si>
  <si>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</si>
  <si>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</si>
  <si>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</si>
  <si>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</si>
  <si>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</si>
  <si>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</si>
  <si>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</si>
  <si>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</si>
  <si>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</si>
  <si>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</si>
  <si>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</si>
  <si>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</si>
  <si>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</si>
  <si>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</si>
  <si>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</si>
  <si>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</si>
  <si>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</si>
  <si>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</si>
  <si>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</si>
  <si>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</si>
  <si>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</si>
  <si>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</si>
  <si>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</si>
  <si>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</si>
  <si>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</si>
  <si>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</si>
  <si>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</si>
  <si>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</si>
  <si>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</si>
  <si>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</si>
  <si>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</si>
  <si>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</si>
  <si>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</si>
  <si>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</si>
  <si>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</si>
  <si>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</si>
  <si>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</si>
  <si>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</si>
  <si>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</si>
  <si>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</si>
  <si>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</si>
  <si>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</si>
  <si>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</si>
  <si>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</si>
  <si>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</si>
  <si>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</si>
  <si>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</si>
  <si>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</si>
  <si>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</si>
  <si>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</si>
  <si>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</si>
  <si>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</si>
  <si>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</si>
  <si>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</si>
  <si>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</si>
  <si>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</si>
  <si>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</si>
  <si>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</si>
  <si>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</si>
  <si>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</si>
  <si>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</si>
  <si>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</si>
  <si>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</si>
  <si>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</si>
  <si>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</si>
  <si>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</si>
  <si>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</si>
  <si>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</si>
  <si>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</si>
  <si>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</si>
  <si>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</si>
  <si>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</si>
  <si>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</si>
  <si>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</si>
  <si>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</si>
  <si>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</si>
  <si>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</si>
  <si>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</si>
  <si>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</si>
  <si>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</si>
  <si>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</si>
  <si>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</si>
  <si>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</si>
  <si>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</si>
  <si>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</si>
  <si>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</si>
  <si>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</si>
  <si>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</si>
  <si>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</si>
  <si>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</si>
  <si>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</si>
  <si>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</si>
  <si>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</si>
  <si>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</si>
  <si>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</si>
  <si>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</si>
  <si>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</si>
  <si>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</si>
  <si>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</si>
  <si>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</si>
  <si>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</si>
  <si>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</si>
  <si>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</si>
  <si>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</si>
  <si>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</si>
  <si>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</si>
  <si>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</si>
  <si>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</si>
  <si>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</si>
  <si>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</si>
  <si>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</si>
  <si>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</si>
  <si>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</si>
  <si>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</si>
  <si>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</si>
  <si>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</si>
  <si>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</si>
  <si>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</si>
  <si>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</si>
  <si>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</si>
  <si>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</si>
  <si>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</si>
  <si>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</si>
  <si>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</si>
  <si>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</si>
  <si>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</si>
  <si>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</si>
  <si>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</si>
  <si>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</si>
  <si>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</si>
  <si>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</si>
  <si>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</si>
  <si>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</si>
  <si>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</si>
  <si>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</si>
  <si>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</si>
  <si>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</si>
  <si>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</si>
  <si>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</si>
  <si>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</si>
  <si>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</si>
  <si>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</si>
  <si>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</si>
  <si>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</si>
  <si>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</si>
  <si>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</si>
  <si>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</si>
  <si>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</si>
  <si>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</si>
  <si>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</si>
  <si>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</si>
  <si>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</si>
  <si>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</si>
  <si>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</si>
  <si>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</si>
  <si>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</si>
  <si>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</si>
  <si>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</si>
  <si>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</si>
  <si>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</si>
  <si>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</si>
  <si>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</si>
  <si>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</si>
  <si>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</si>
  <si>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</si>
  <si>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</si>
  <si>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</si>
  <si>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</si>
  <si>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</si>
  <si>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</si>
  <si>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</si>
  <si>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</si>
  <si>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</si>
  <si>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</si>
  <si>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</si>
  <si>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</si>
  <si>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</si>
  <si>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</si>
  <si>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</si>
  <si>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</si>
  <si>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</si>
  <si>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</si>
  <si>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</si>
  <si>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</si>
  <si>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</si>
  <si>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</si>
  <si>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</si>
  <si>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</si>
  <si>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</si>
  <si>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</si>
  <si>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</si>
  <si>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</si>
  <si>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</si>
  <si>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</si>
  <si>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</si>
  <si>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</si>
  <si>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</si>
  <si>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</si>
  <si>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</si>
  <si>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</si>
  <si>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</si>
  <si>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</si>
  <si>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</si>
  <si>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</si>
  <si>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</si>
  <si>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</si>
  <si>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</si>
  <si>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</si>
  <si>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</si>
  <si>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</si>
  <si>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</si>
  <si>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</si>
  <si>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</si>
  <si>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</si>
  <si>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</si>
  <si>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</si>
  <si>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</si>
  <si>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</si>
  <si>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</si>
  <si>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</si>
  <si>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</si>
  <si>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</si>
  <si>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</si>
  <si>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</si>
  <si>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</si>
  <si>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</si>
  <si>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</si>
  <si>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</si>
  <si>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</si>
  <si>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</si>
  <si>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</si>
  <si>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</si>
  <si>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</si>
  <si>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</si>
  <si>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</si>
  <si>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</si>
  <si>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</si>
  <si>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</si>
  <si>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</si>
  <si>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</si>
  <si>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</si>
  <si>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</si>
  <si>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</si>
  <si>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</si>
  <si>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</si>
  <si>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</si>
  <si>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</si>
  <si>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</si>
  <si>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</si>
  <si>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</si>
  <si>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</si>
  <si>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</si>
  <si>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</si>
  <si>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</si>
  <si>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</si>
  <si>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</si>
  <si>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</si>
  <si>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</si>
  <si>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</si>
  <si>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</si>
  <si>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</si>
  <si>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</si>
  <si>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</si>
  <si>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</si>
  <si>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</si>
  <si>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</si>
  <si>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</si>
  <si>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</si>
  <si>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</si>
  <si>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</si>
  <si>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</si>
  <si>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</si>
  <si>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</si>
  <si>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</si>
  <si>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</si>
  <si>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</si>
  <si>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</si>
  <si>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</si>
  <si>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</si>
  <si>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</si>
  <si>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</si>
  <si>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</si>
  <si>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</si>
  <si>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</si>
  <si>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</si>
  <si>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</si>
  <si>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</si>
  <si>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</si>
  <si>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</si>
  <si>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</si>
  <si>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</si>
  <si>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</si>
  <si>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</si>
  <si>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</si>
  <si>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</si>
  <si>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</si>
  <si>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</si>
  <si>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</si>
  <si>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</si>
  <si>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</si>
  <si>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</si>
  <si>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</si>
  <si>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</si>
  <si>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</si>
  <si>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</si>
  <si>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</si>
  <si>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</si>
  <si>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</si>
  <si>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</si>
  <si>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</si>
  <si>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</si>
  <si>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</si>
  <si>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</si>
  <si>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</si>
  <si>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</si>
  <si>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</si>
  <si>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</si>
  <si>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</si>
  <si>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</si>
  <si>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</si>
  <si>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</si>
  <si>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</si>
  <si>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</si>
  <si>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</si>
  <si>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</si>
  <si>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</si>
  <si>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</si>
  <si>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</si>
  <si>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</si>
  <si>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</si>
  <si>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</si>
  <si>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</si>
  <si>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</si>
  <si>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</si>
  <si>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</si>
  <si>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</si>
  <si>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</si>
  <si>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</si>
  <si>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</si>
  <si>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</si>
  <si>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</si>
  <si>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</si>
  <si>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</si>
  <si>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</si>
  <si>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</si>
  <si>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</si>
  <si>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</si>
  <si>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</si>
  <si>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</si>
  <si>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</si>
  <si>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</si>
  <si>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</si>
  <si>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</si>
  <si>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</si>
  <si>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</si>
  <si>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</si>
  <si>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</si>
  <si>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</si>
  <si>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</si>
  <si>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</si>
  <si>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</si>
  <si>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</si>
  <si>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</si>
  <si>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</si>
  <si>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</si>
  <si>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</si>
  <si>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</si>
  <si>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</si>
  <si>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</si>
  <si>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</si>
  <si>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</si>
  <si>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</si>
  <si>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</si>
  <si>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</si>
  <si>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</si>
  <si>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</si>
  <si>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</si>
  <si>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</si>
  <si>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</si>
  <si>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</si>
  <si>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</si>
  <si>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</si>
  <si>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</si>
  <si>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</si>
  <si>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</si>
  <si>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</si>
  <si>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</si>
  <si>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</si>
  <si>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</si>
  <si>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</si>
  <si>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</si>
  <si>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</si>
  <si>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</si>
  <si>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</si>
  <si>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</si>
  <si>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</si>
  <si>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</si>
  <si>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</si>
  <si>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</si>
  <si>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</si>
  <si>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</si>
  <si>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</si>
  <si>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</si>
  <si>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</si>
  <si>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</si>
  <si>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</si>
  <si>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</si>
  <si>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</si>
  <si>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</si>
  <si>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</si>
  <si>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</si>
  <si>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</si>
  <si>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</si>
  <si>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</si>
  <si>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</si>
  <si>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</si>
  <si>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</si>
  <si>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</si>
  <si>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</si>
  <si>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</si>
  <si>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</si>
  <si>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</si>
  <si>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</si>
  <si>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</si>
  <si>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</si>
  <si>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</si>
  <si>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</si>
  <si>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</si>
  <si>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</si>
  <si>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</si>
  <si>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</si>
  <si>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</si>
  <si>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</si>
  <si>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</si>
  <si>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</si>
  <si>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</si>
  <si>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</si>
  <si>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</si>
  <si>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</si>
  <si>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</si>
  <si>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</si>
  <si>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</si>
  <si>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</si>
  <si>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</si>
  <si>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</si>
  <si>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</si>
  <si>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</si>
  <si>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</si>
  <si>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</si>
  <si>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</si>
  <si>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</si>
  <si>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</si>
  <si>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</si>
  <si>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</si>
  <si>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</si>
  <si>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</si>
  <si>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</si>
  <si>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</si>
  <si>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</si>
  <si>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</si>
  <si>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</si>
  <si>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</si>
  <si>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</si>
  <si>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</si>
  <si>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</si>
  <si>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</si>
  <si>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</si>
  <si>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</si>
  <si>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</si>
  <si>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</si>
  <si>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</si>
  <si>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</si>
  <si>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</si>
  <si>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</si>
  <si>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</si>
  <si>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</si>
  <si>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</si>
  <si>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</si>
  <si>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</si>
  <si>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</si>
  <si>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</si>
  <si>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</si>
  <si>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</si>
  <si>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</si>
  <si>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</si>
  <si>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2019/0048698-3</t>
  </si>
  <si>
    <t>AR 5.188/SC</t>
  </si>
  <si>
    <t>Tributário - Contribuições - Contribuições Sociais - Funrural</t>
  </si>
  <si>
    <t>Não</t>
  </si>
  <si>
    <t>ADV  II</t>
  </si>
  <si>
    <t>Origem do crédito do requerente</t>
  </si>
  <si>
    <t>data do pgto</t>
  </si>
  <si>
    <t>Totais</t>
  </si>
  <si>
    <t>mês pgto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</si>
</sst>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7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5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0" fillId="2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24" t="s">
        <v>108</v>
      </c>
      <c r="D5" s="127" t="s">
        <v>107</v>
      </c>
      <c r="E5" s="128"/>
      <c r="F5" s="128"/>
      <c r="G5" s="129"/>
      <c r="H5" s="130" t="s">
        <v>67</v>
      </c>
      <c r="I5" s="124" t="s">
        <v>106</v>
      </c>
      <c r="J5" s="110" t="s">
        <v>1</v>
      </c>
      <c r="K5" s="111"/>
      <c r="L5" s="111"/>
      <c r="M5" s="111"/>
      <c r="N5" s="111"/>
      <c r="O5" s="112"/>
      <c r="P5" s="135" t="s">
        <v>5</v>
      </c>
      <c r="Q5" s="135"/>
      <c r="R5" s="135"/>
      <c r="S5" s="135"/>
      <c r="T5" s="110" t="s">
        <v>6</v>
      </c>
      <c r="U5" s="111"/>
      <c r="V5" s="111"/>
      <c r="W5" s="111"/>
      <c r="X5" s="112"/>
      <c r="Y5" s="113" t="s">
        <v>222</v>
      </c>
      <c r="Z5" s="114"/>
      <c r="AA5" s="114"/>
      <c r="AB5" s="114"/>
      <c r="AC5" s="114"/>
      <c r="AD5" s="114"/>
      <c r="AE5" s="114"/>
      <c r="AF5" s="115"/>
      <c r="AG5" s="116" t="s">
        <v>242</v>
      </c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55"/>
      <c r="BA5" s="117" t="s">
        <v>7</v>
      </c>
      <c r="BB5" s="118"/>
      <c r="BC5" s="118"/>
      <c r="BD5" s="118"/>
      <c r="BE5" s="118"/>
      <c r="BF5" s="118"/>
      <c r="BG5" s="118"/>
      <c r="BH5" s="118"/>
      <c r="BI5" s="119"/>
    </row>
    <row r="6" spans="1:61" s="35" customFormat="1" ht="15.75" customHeight="1" thickBot="1" x14ac:dyDescent="0.3">
      <c r="C6" s="125"/>
      <c r="D6" s="130" t="s">
        <v>8</v>
      </c>
      <c r="E6" s="130" t="s">
        <v>9</v>
      </c>
      <c r="F6" s="130" t="s">
        <v>37</v>
      </c>
      <c r="G6" s="133" t="s">
        <v>4</v>
      </c>
      <c r="H6" s="131"/>
      <c r="I6" s="125"/>
      <c r="J6" s="122" t="s">
        <v>11</v>
      </c>
      <c r="K6" s="122" t="s">
        <v>10</v>
      </c>
      <c r="L6" s="136" t="s">
        <v>12</v>
      </c>
      <c r="M6" s="122" t="s">
        <v>13</v>
      </c>
      <c r="N6" s="137" t="s">
        <v>2</v>
      </c>
      <c r="O6" s="137" t="s">
        <v>3</v>
      </c>
      <c r="P6" s="139" t="s">
        <v>14</v>
      </c>
      <c r="Q6" s="139" t="s">
        <v>15</v>
      </c>
      <c r="R6" s="139" t="s">
        <v>16</v>
      </c>
      <c r="S6" s="139" t="s">
        <v>17</v>
      </c>
      <c r="T6" s="120" t="s">
        <v>18</v>
      </c>
      <c r="U6" s="109" t="s">
        <v>19</v>
      </c>
      <c r="V6" s="120" t="s">
        <v>20</v>
      </c>
      <c r="W6" s="109" t="s">
        <v>19</v>
      </c>
      <c r="X6" s="109" t="s">
        <v>21</v>
      </c>
      <c r="Y6" s="92" t="s">
        <v>223</v>
      </c>
      <c r="Z6" s="92" t="s">
        <v>224</v>
      </c>
      <c r="AA6" s="92" t="s">
        <v>225</v>
      </c>
      <c r="AB6" s="92" t="s">
        <v>226</v>
      </c>
      <c r="AC6" s="92" t="s">
        <v>227</v>
      </c>
      <c r="AD6" s="92" t="s">
        <v>228</v>
      </c>
      <c r="AE6" s="92" t="s">
        <v>229</v>
      </c>
      <c r="AF6" s="92" t="s">
        <v>230</v>
      </c>
      <c r="AG6" s="121" t="s">
        <v>66</v>
      </c>
      <c r="AH6" s="96" t="s">
        <v>232</v>
      </c>
      <c r="AI6" s="97"/>
      <c r="AJ6" s="98"/>
      <c r="AK6" s="96" t="s">
        <v>236</v>
      </c>
      <c r="AL6" s="97"/>
      <c r="AM6" s="98"/>
      <c r="AN6" s="96" t="s">
        <v>237</v>
      </c>
      <c r="AO6" s="97"/>
      <c r="AP6" s="98"/>
      <c r="AQ6" s="96" t="s">
        <v>237</v>
      </c>
      <c r="AR6" s="97"/>
      <c r="AS6" s="98"/>
      <c r="AT6" s="99" t="s">
        <v>23</v>
      </c>
      <c r="AU6" s="99"/>
      <c r="AV6" s="99"/>
      <c r="AW6" s="100" t="s">
        <v>24</v>
      </c>
      <c r="AX6" s="101"/>
      <c r="AY6" s="102"/>
      <c r="AZ6" s="56"/>
      <c r="BA6" s="103" t="s">
        <v>22</v>
      </c>
      <c r="BB6" s="105" t="s">
        <v>241</v>
      </c>
      <c r="BC6" s="105" t="s">
        <v>239</v>
      </c>
      <c r="BD6" s="105" t="s">
        <v>240</v>
      </c>
      <c r="BE6" s="107"/>
      <c r="BF6" s="108"/>
      <c r="BG6" s="94" t="s">
        <v>24</v>
      </c>
      <c r="BH6" s="94"/>
      <c r="BI6" s="95"/>
    </row>
    <row r="7" spans="1:61" s="35" customFormat="1" ht="32.25" thickBot="1" x14ac:dyDescent="0.3">
      <c r="C7" s="126"/>
      <c r="D7" s="132"/>
      <c r="E7" s="132"/>
      <c r="F7" s="132"/>
      <c r="G7" s="134"/>
      <c r="H7" s="132"/>
      <c r="I7" s="126"/>
      <c r="J7" s="123"/>
      <c r="K7" s="123"/>
      <c r="L7" s="123"/>
      <c r="M7" s="123"/>
      <c r="N7" s="138"/>
      <c r="O7" s="138"/>
      <c r="P7" s="139"/>
      <c r="Q7" s="139"/>
      <c r="R7" s="139"/>
      <c r="S7" s="139"/>
      <c r="T7" s="120"/>
      <c r="U7" s="109"/>
      <c r="V7" s="120"/>
      <c r="W7" s="109"/>
      <c r="X7" s="109"/>
      <c r="Y7" s="93"/>
      <c r="Z7" s="93"/>
      <c r="AA7" s="93"/>
      <c r="AB7" s="93"/>
      <c r="AC7" s="93"/>
      <c r="AD7" s="93"/>
      <c r="AE7" s="93"/>
      <c r="AF7" s="93"/>
      <c r="AG7" s="121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04"/>
      <c r="BB7" s="106"/>
      <c r="BC7" s="106"/>
      <c r="BD7" s="106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P5:S5"/>
    <mergeCell ref="L6:L7"/>
    <mergeCell ref="M6:M7"/>
    <mergeCell ref="N6:N7"/>
    <mergeCell ref="O6:O7"/>
    <mergeCell ref="P6:P7"/>
    <mergeCell ref="Q6:Q7"/>
    <mergeCell ref="R6:R7"/>
    <mergeCell ref="S6:S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L254"/>
  <sheetViews>
    <sheetView showGridLines="0" tabSelected="1" zoomScaleNormal="100" workbookViewId="0">
      <pane ySplit="6" topLeftCell="A7" activePane="bottomLeft" state="frozen"/>
      <selection pane="bottomLeft" activeCell="J32" sqref="J32"/>
    </sheetView>
  </sheetViews>
  <sheetFormatPr defaultColWidth="9.140625" defaultRowHeight="15" x14ac:dyDescent="0.25"/>
  <cols>
    <col min="1" max="1" width="3.7109375" style="77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84.42578125" style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65" width="0" style="1" hidden="1" customWidth="1"/>
    <col min="66" max="16384" width="9.140625" style="1"/>
  </cols>
  <sheetData>
    <row r="1" spans="1:64" x14ac:dyDescent="0.25">
      <c r="BK1" s="1" t="s">
        <v>832</v>
      </c>
      <c r="BL1" s="89" t="e">
        <f>IF(AND(#REF!&gt;0,F7=""),#REF!,"")</f>
        <v>#REF!</v>
      </c>
    </row>
    <row r="2" spans="1:64" s="86" customFormat="1" ht="14.25" x14ac:dyDescent="0.25">
      <c r="A2" s="82"/>
      <c r="B2" s="90" t="s">
        <v>823</v>
      </c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</row>
    <row r="3" spans="1:64" s="86" customFormat="1" ht="14.25" x14ac:dyDescent="0.25">
      <c r="A3" s="82"/>
      <c r="B3" s="91" t="str">
        <f>"Precatórios pagos em "&amp;TEXT(F8,"mmmm")&amp;"/"&amp;"2020"&amp;" - "&amp;L8&amp;" - "&amp;"natureza "&amp;E8</f>
        <v>Precatórios pagos em setembro/2020 - Fazenda Nacional - natureza Alimentar</v>
      </c>
      <c r="C3" s="84"/>
      <c r="D3" s="84"/>
      <c r="E3" s="84"/>
      <c r="F3" s="84"/>
      <c r="G3" s="84"/>
      <c r="H3" s="84"/>
      <c r="I3" s="84"/>
      <c r="J3" s="8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64" s="81" customFormat="1" ht="11.25" x14ac:dyDescent="0.2">
      <c r="A4" s="78"/>
      <c r="B4" s="141" t="s">
        <v>8</v>
      </c>
      <c r="C4" s="141" t="s">
        <v>9</v>
      </c>
      <c r="D4" s="141" t="s">
        <v>37</v>
      </c>
      <c r="E4" s="142" t="s">
        <v>4</v>
      </c>
      <c r="F4" s="141" t="s">
        <v>830</v>
      </c>
      <c r="G4" s="140" t="s">
        <v>106</v>
      </c>
      <c r="H4" s="141" t="s">
        <v>11</v>
      </c>
      <c r="I4" s="141" t="s">
        <v>10</v>
      </c>
      <c r="J4" s="141" t="s">
        <v>12</v>
      </c>
      <c r="K4" s="141" t="s">
        <v>13</v>
      </c>
      <c r="L4" s="142" t="s">
        <v>2</v>
      </c>
      <c r="M4" s="142" t="s">
        <v>3</v>
      </c>
      <c r="N4" s="79"/>
      <c r="O4" s="79"/>
      <c r="P4" s="79"/>
      <c r="Q4" s="141" t="s">
        <v>829</v>
      </c>
      <c r="R4" s="79"/>
      <c r="S4" s="79"/>
      <c r="T4" s="79"/>
      <c r="U4" s="79"/>
      <c r="V4" s="141" t="s">
        <v>21</v>
      </c>
      <c r="W4" s="141" t="s">
        <v>223</v>
      </c>
      <c r="X4" s="141" t="s">
        <v>224</v>
      </c>
      <c r="Y4" s="141" t="s">
        <v>225</v>
      </c>
      <c r="Z4" s="141" t="s">
        <v>226</v>
      </c>
      <c r="AA4" s="141" t="s">
        <v>227</v>
      </c>
      <c r="AB4" s="141" t="s">
        <v>228</v>
      </c>
      <c r="AC4" s="141" t="s">
        <v>229</v>
      </c>
      <c r="AD4" s="141" t="s">
        <v>230</v>
      </c>
      <c r="AE4" s="143" t="s">
        <v>242</v>
      </c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 t="s">
        <v>7</v>
      </c>
      <c r="AY4" s="143"/>
      <c r="AZ4" s="143"/>
      <c r="BA4" s="143"/>
      <c r="BB4" s="143"/>
      <c r="BC4" s="143"/>
      <c r="BD4" s="143"/>
      <c r="BE4" s="143"/>
      <c r="BF4" s="143"/>
    </row>
    <row r="5" spans="1:64" s="81" customFormat="1" ht="11.25" x14ac:dyDescent="0.2">
      <c r="A5" s="78"/>
      <c r="B5" s="141"/>
      <c r="C5" s="141"/>
      <c r="D5" s="141"/>
      <c r="E5" s="142"/>
      <c r="F5" s="141"/>
      <c r="G5" s="140"/>
      <c r="H5" s="141"/>
      <c r="I5" s="141"/>
      <c r="J5" s="141"/>
      <c r="K5" s="141"/>
      <c r="L5" s="142"/>
      <c r="M5" s="142"/>
      <c r="N5" s="79" t="s">
        <v>14</v>
      </c>
      <c r="O5" s="79" t="s">
        <v>15</v>
      </c>
      <c r="P5" s="79" t="s">
        <v>16</v>
      </c>
      <c r="Q5" s="141"/>
      <c r="R5" s="80" t="s">
        <v>18</v>
      </c>
      <c r="S5" s="79" t="s">
        <v>19</v>
      </c>
      <c r="T5" s="80" t="s">
        <v>20</v>
      </c>
      <c r="U5" s="79" t="s">
        <v>19</v>
      </c>
      <c r="V5" s="141"/>
      <c r="W5" s="141"/>
      <c r="X5" s="141"/>
      <c r="Y5" s="141"/>
      <c r="Z5" s="141"/>
      <c r="AA5" s="141"/>
      <c r="AB5" s="141"/>
      <c r="AC5" s="141"/>
      <c r="AD5" s="141"/>
      <c r="AE5" s="144" t="s">
        <v>66</v>
      </c>
      <c r="AF5" s="144" t="s">
        <v>232</v>
      </c>
      <c r="AG5" s="144"/>
      <c r="AH5" s="144"/>
      <c r="AI5" s="144" t="s">
        <v>237</v>
      </c>
      <c r="AJ5" s="144"/>
      <c r="AK5" s="144"/>
      <c r="AL5" s="144" t="s">
        <v>828</v>
      </c>
      <c r="AM5" s="144"/>
      <c r="AN5" s="144"/>
      <c r="AO5" s="144" t="s">
        <v>14</v>
      </c>
      <c r="AP5" s="144"/>
      <c r="AQ5" s="144"/>
      <c r="AR5" s="145" t="s">
        <v>24</v>
      </c>
      <c r="AS5" s="145"/>
      <c r="AT5" s="145"/>
      <c r="AU5" s="143" t="s">
        <v>23</v>
      </c>
      <c r="AV5" s="143"/>
      <c r="AW5" s="143"/>
      <c r="AX5" s="145" t="s">
        <v>22</v>
      </c>
      <c r="AY5" s="144" t="s">
        <v>239</v>
      </c>
      <c r="AZ5" s="144" t="s">
        <v>240</v>
      </c>
      <c r="BA5" s="144" t="s">
        <v>14</v>
      </c>
      <c r="BB5" s="143" t="s">
        <v>24</v>
      </c>
      <c r="BC5" s="143"/>
      <c r="BD5" s="143"/>
      <c r="BE5" s="143" t="s">
        <v>23</v>
      </c>
      <c r="BF5" s="143"/>
    </row>
    <row r="6" spans="1:64" s="81" customFormat="1" ht="31.5" x14ac:dyDescent="0.2">
      <c r="A6" s="78"/>
      <c r="B6" s="141"/>
      <c r="C6" s="141"/>
      <c r="D6" s="141"/>
      <c r="E6" s="142"/>
      <c r="F6" s="141"/>
      <c r="G6" s="140"/>
      <c r="H6" s="141"/>
      <c r="I6" s="141"/>
      <c r="J6" s="141"/>
      <c r="K6" s="141"/>
      <c r="L6" s="142"/>
      <c r="M6" s="142"/>
      <c r="N6" s="79"/>
      <c r="O6" s="79"/>
      <c r="P6" s="79"/>
      <c r="Q6" s="141"/>
      <c r="R6" s="80"/>
      <c r="S6" s="79"/>
      <c r="T6" s="80"/>
      <c r="U6" s="79"/>
      <c r="V6" s="141"/>
      <c r="W6" s="141"/>
      <c r="X6" s="141"/>
      <c r="Y6" s="141"/>
      <c r="Z6" s="141"/>
      <c r="AA6" s="141"/>
      <c r="AB6" s="141"/>
      <c r="AC6" s="141"/>
      <c r="AD6" s="141"/>
      <c r="AE6" s="144"/>
      <c r="AF6" s="87" t="s">
        <v>233</v>
      </c>
      <c r="AG6" s="87" t="s">
        <v>234</v>
      </c>
      <c r="AH6" s="88" t="s">
        <v>235</v>
      </c>
      <c r="AI6" s="87" t="s">
        <v>233</v>
      </c>
      <c r="AJ6" s="87" t="s">
        <v>234</v>
      </c>
      <c r="AK6" s="87" t="s">
        <v>235</v>
      </c>
      <c r="AL6" s="87" t="s">
        <v>233</v>
      </c>
      <c r="AM6" s="87" t="s">
        <v>234</v>
      </c>
      <c r="AN6" s="87" t="s">
        <v>235</v>
      </c>
      <c r="AO6" s="87" t="s">
        <v>233</v>
      </c>
      <c r="AP6" s="87" t="s">
        <v>234</v>
      </c>
      <c r="AQ6" s="87" t="s">
        <v>235</v>
      </c>
      <c r="AR6" s="87" t="s">
        <v>238</v>
      </c>
      <c r="AS6" s="87" t="s">
        <v>28</v>
      </c>
      <c r="AT6" s="87" t="s">
        <v>29</v>
      </c>
      <c r="AU6" s="87" t="s">
        <v>25</v>
      </c>
      <c r="AV6" s="87" t="s">
        <v>26</v>
      </c>
      <c r="AW6" s="87" t="s">
        <v>27</v>
      </c>
      <c r="AX6" s="145"/>
      <c r="AY6" s="144"/>
      <c r="AZ6" s="144"/>
      <c r="BA6" s="144"/>
      <c r="BB6" s="87" t="s">
        <v>238</v>
      </c>
      <c r="BC6" s="87" t="s">
        <v>28</v>
      </c>
      <c r="BD6" s="87" t="s">
        <v>29</v>
      </c>
      <c r="BE6" s="87" t="s">
        <v>26</v>
      </c>
      <c r="BF6" s="87" t="s">
        <v>27</v>
      </c>
    </row>
    <row r="7" spans="1:64" s="64" customFormat="1" ht="11.25" x14ac:dyDescent="0.2">
      <c r="A7" s="78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65">
        <v>4669</v>
      </c>
      <c r="C8" s="66" t="s">
        <v>824</v>
      </c>
      <c r="D8" s="67">
        <v>43515</v>
      </c>
      <c r="E8" s="68" t="s">
        <v>31</v>
      </c>
      <c r="F8" s="66">
        <v>44075</v>
      </c>
      <c r="G8" s="65">
        <v>1</v>
      </c>
      <c r="H8" s="66" t="s">
        <v>825</v>
      </c>
      <c r="I8" s="67">
        <v>41396</v>
      </c>
      <c r="J8" s="69" t="s">
        <v>826</v>
      </c>
      <c r="K8" s="67">
        <v>43227</v>
      </c>
      <c r="L8" s="66" t="s">
        <v>126</v>
      </c>
      <c r="M8" s="66" t="s">
        <v>80</v>
      </c>
      <c r="N8" s="70"/>
      <c r="O8" s="71"/>
      <c r="P8" s="71"/>
      <c r="Q8" s="71" t="s">
        <v>79</v>
      </c>
      <c r="R8" s="70"/>
      <c r="S8" s="68"/>
      <c r="T8" s="70"/>
      <c r="U8" s="68"/>
      <c r="V8" s="68" t="s">
        <v>33</v>
      </c>
      <c r="W8" s="68" t="s">
        <v>827</v>
      </c>
      <c r="X8" s="68" t="s">
        <v>827</v>
      </c>
      <c r="Y8" s="68" t="s">
        <v>827</v>
      </c>
      <c r="Z8" s="68" t="s">
        <v>80</v>
      </c>
      <c r="AA8" s="68" t="s">
        <v>80</v>
      </c>
      <c r="AB8" s="68" t="s">
        <v>273</v>
      </c>
      <c r="AC8" s="68" t="s">
        <v>273</v>
      </c>
      <c r="AD8" s="68" t="s">
        <v>827</v>
      </c>
      <c r="AE8" s="66">
        <v>43647</v>
      </c>
      <c r="AF8" s="72">
        <v>72631.960000000006</v>
      </c>
      <c r="AG8" s="72">
        <v>363.15999999998894</v>
      </c>
      <c r="AH8" s="73">
        <v>72995.12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72631.960000000006</v>
      </c>
      <c r="AP8" s="72">
        <v>363.15999999998894</v>
      </c>
      <c r="AQ8" s="72">
        <v>72995.12</v>
      </c>
      <c r="AR8" s="72">
        <v>0</v>
      </c>
      <c r="AS8" s="74">
        <v>0</v>
      </c>
      <c r="AT8" s="72">
        <v>0</v>
      </c>
      <c r="AU8" s="75">
        <v>0</v>
      </c>
      <c r="AV8" s="72">
        <v>0</v>
      </c>
      <c r="AW8" s="72">
        <v>0</v>
      </c>
      <c r="AX8" s="73">
        <v>74789.924802764566</v>
      </c>
      <c r="AY8" s="76">
        <v>0</v>
      </c>
      <c r="AZ8" s="72">
        <v>0</v>
      </c>
      <c r="BA8" s="72">
        <v>74789.924802764566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7"/>
      <c r="BH8" s="77"/>
      <c r="BI8" s="77"/>
      <c r="BJ8" s="77"/>
      <c r="BK8" s="1">
        <f>IF(AND(F8&gt;0,F7=""),F8,"")</f>
        <v>44075</v>
      </c>
      <c r="BL8" s="77"/>
    </row>
    <row r="9" spans="1:64" x14ac:dyDescent="0.25">
      <c r="B9" s="58"/>
      <c r="D9" s="59"/>
    </row>
    <row r="10" spans="1:64" x14ac:dyDescent="0.25">
      <c r="B10" s="58"/>
      <c r="D10" s="59"/>
      <c r="AE10" s="1" t="s">
        <v>831</v>
      </c>
      <c r="AF10" s="72">
        <f t="shared" ref="AF10:BF10" si="0">SUM(AF8:AF8)</f>
        <v>72631.960000000006</v>
      </c>
      <c r="AG10" s="72">
        <f t="shared" si="0"/>
        <v>363.15999999998894</v>
      </c>
      <c r="AH10" s="73">
        <f t="shared" si="0"/>
        <v>72995.12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2">
        <f t="shared" si="0"/>
        <v>0</v>
      </c>
      <c r="AM10" s="72">
        <f t="shared" si="0"/>
        <v>0</v>
      </c>
      <c r="AN10" s="72">
        <f t="shared" si="0"/>
        <v>0</v>
      </c>
      <c r="AO10" s="72">
        <f t="shared" si="0"/>
        <v>72631.960000000006</v>
      </c>
      <c r="AP10" s="72">
        <f t="shared" si="0"/>
        <v>363.15999999998894</v>
      </c>
      <c r="AQ10" s="72">
        <f t="shared" si="0"/>
        <v>72995.12</v>
      </c>
      <c r="AR10" s="72">
        <f t="shared" si="0"/>
        <v>0</v>
      </c>
      <c r="AS10" s="74">
        <f t="shared" si="0"/>
        <v>0</v>
      </c>
      <c r="AT10" s="72">
        <f t="shared" si="0"/>
        <v>0</v>
      </c>
      <c r="AU10" s="75">
        <f t="shared" si="0"/>
        <v>0</v>
      </c>
      <c r="AV10" s="72">
        <f t="shared" si="0"/>
        <v>0</v>
      </c>
      <c r="AW10" s="72">
        <f t="shared" si="0"/>
        <v>0</v>
      </c>
      <c r="AX10" s="73">
        <f t="shared" si="0"/>
        <v>74789.924802764566</v>
      </c>
      <c r="AY10" s="76">
        <f t="shared" si="0"/>
        <v>0</v>
      </c>
      <c r="AZ10" s="72">
        <f t="shared" si="0"/>
        <v>0</v>
      </c>
      <c r="BA10" s="72">
        <f t="shared" si="0"/>
        <v>74789.924802764566</v>
      </c>
      <c r="BB10" s="72">
        <f t="shared" si="0"/>
        <v>0</v>
      </c>
      <c r="BC10" s="72">
        <f t="shared" si="0"/>
        <v>0</v>
      </c>
      <c r="BD10" s="72">
        <f t="shared" si="0"/>
        <v>0</v>
      </c>
      <c r="BE10" s="72">
        <f t="shared" si="0"/>
        <v>0</v>
      </c>
      <c r="BF10" s="72">
        <f t="shared" si="0"/>
        <v>0</v>
      </c>
    </row>
    <row r="11" spans="1:64" x14ac:dyDescent="0.25">
      <c r="B11" s="58"/>
      <c r="D11" s="59"/>
    </row>
    <row r="12" spans="1:64" x14ac:dyDescent="0.25">
      <c r="B12" s="58"/>
      <c r="D12" s="59"/>
    </row>
    <row r="13" spans="1:64" x14ac:dyDescent="0.25">
      <c r="B13" s="58"/>
      <c r="D13" s="59"/>
    </row>
    <row r="14" spans="1:64" x14ac:dyDescent="0.25">
      <c r="B14" s="58"/>
      <c r="D14" s="59"/>
    </row>
    <row r="15" spans="1:64" x14ac:dyDescent="0.25">
      <c r="B15" s="58"/>
      <c r="D15" s="59"/>
    </row>
    <row r="16" spans="1:64" x14ac:dyDescent="0.25">
      <c r="B16" s="58"/>
      <c r="D16" s="59"/>
    </row>
    <row r="17" spans="2:4" x14ac:dyDescent="0.25">
      <c r="B17" s="58"/>
      <c r="D17" s="59"/>
    </row>
    <row r="18" spans="2:4" x14ac:dyDescent="0.25">
      <c r="B18" s="58"/>
      <c r="D18" s="59"/>
    </row>
    <row r="19" spans="2:4" x14ac:dyDescent="0.25">
      <c r="B19" s="58"/>
      <c r="D19" s="59"/>
    </row>
    <row r="20" spans="2:4" x14ac:dyDescent="0.25">
      <c r="B20" s="58"/>
      <c r="D20" s="59"/>
    </row>
    <row r="21" spans="2:4" x14ac:dyDescent="0.25">
      <c r="B21" s="58"/>
      <c r="D21" s="59"/>
    </row>
    <row r="22" spans="2:4" x14ac:dyDescent="0.25">
      <c r="B22" s="58"/>
      <c r="D22" s="59"/>
    </row>
    <row r="23" spans="2:4" x14ac:dyDescent="0.25">
      <c r="B23" s="58"/>
      <c r="D23" s="59"/>
    </row>
    <row r="24" spans="2:4" x14ac:dyDescent="0.25">
      <c r="B24" s="58"/>
      <c r="D24" s="59"/>
    </row>
    <row r="25" spans="2:4" x14ac:dyDescent="0.25">
      <c r="B25" s="58"/>
      <c r="D25" s="59"/>
    </row>
    <row r="26" spans="2:4" x14ac:dyDescent="0.25">
      <c r="B26" s="58"/>
      <c r="D26" s="59"/>
    </row>
    <row r="27" spans="2:4" x14ac:dyDescent="0.25">
      <c r="B27" s="58"/>
      <c r="D27" s="59"/>
    </row>
    <row r="28" spans="2:4" x14ac:dyDescent="0.25">
      <c r="B28" s="58"/>
      <c r="D28" s="59"/>
    </row>
    <row r="29" spans="2:4" x14ac:dyDescent="0.25">
      <c r="B29" s="58"/>
      <c r="D29" s="59"/>
    </row>
    <row r="30" spans="2:4" x14ac:dyDescent="0.25">
      <c r="B30" s="58"/>
      <c r="D30" s="59"/>
    </row>
    <row r="31" spans="2:4" x14ac:dyDescent="0.25">
      <c r="B31" s="58"/>
      <c r="D31" s="59"/>
    </row>
    <row r="32" spans="2:4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7">
    <cfRule type="duplicateValues" dxfId="1" priority="123"/>
  </conditionalFormatting>
  <conditionalFormatting sqref="B8:B1048576 B4">
    <cfRule type="duplicateValues" dxfId="0" priority="125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4FDFE7-76A9-434D-A968-19B6CB2F47B7}"/>
</file>

<file path=customXml/itemProps2.xml><?xml version="1.0" encoding="utf-8"?>
<ds:datastoreItem xmlns:ds="http://schemas.openxmlformats.org/officeDocument/2006/customXml" ds:itemID="{6FD8DC3F-FB43-4B10-B4C3-78FC8F520826}"/>
</file>

<file path=customXml/itemProps3.xml><?xml version="1.0" encoding="utf-8"?>
<ds:datastoreItem xmlns:ds="http://schemas.openxmlformats.org/officeDocument/2006/customXml" ds:itemID="{7DDE7DB2-29F1-4FD7-B4E4-9568584A8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baseReserva</vt:lpstr>
      <vt:lpstr>set.FAZENDA.alim</vt:lpstr>
      <vt:lpstr>set.FAZENDA.alim!FAZsetembro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