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CEJU\CEJU_Gabinete\2021 - CEJU\3 - SEÇÃO DE PRCs E RPVs\2 - Pagamento de Valores\1 - PRC\Relatórios\3 - PRCs pagos no mes - PORTAL\"/>
    </mc:Choice>
  </mc:AlternateContent>
  <bookViews>
    <workbookView xWindow="-120" yWindow="-120" windowWidth="29040" windowHeight="15840" tabRatio="857"/>
  </bookViews>
  <sheets>
    <sheet name="UNIÃO - alimentar" sheetId="67" r:id="rId1"/>
    <sheet name="juntada RRA" sheetId="40" state="hidden" r:id="rId2"/>
  </sheets>
  <definedNames>
    <definedName name="_xlnm._FilterDatabase" localSheetId="0" hidden="1">'UNIÃO - alimentar'!$A$11:$AW$348</definedName>
    <definedName name="_xlnm.Print_Area" localSheetId="1">'juntada RRA'!$F$7:$W$31</definedName>
    <definedName name="_xlnm.Print_Area" localSheetId="0">'UNIÃO - alimentar'!#REF!</definedName>
    <definedName name="base" localSheetId="0">#REF!</definedName>
    <definedName name="base">#REF!</definedName>
    <definedName name="basePRC" localSheetId="0">'UNIÃO - alimentar'!#REF!</definedName>
    <definedName name="basePRC">#REF!</definedName>
    <definedName name="entidade" localSheetId="0">#REF!</definedName>
    <definedName name="entidade">#REF!</definedName>
    <definedName name="expedidos">#REF!</definedName>
    <definedName name="fonte" localSheetId="0">#REF!</definedName>
    <definedName name="fonte">#REF!</definedName>
    <definedName name="FONTEprc" localSheetId="0">#REF!</definedName>
    <definedName name="FONTEprc">#REF!</definedName>
    <definedName name="indice">#REF!</definedName>
    <definedName name="ListaPAGOS" localSheetId="0">#REF!</definedName>
    <definedName name="ListaPAGOS">#REF!</definedName>
    <definedName name="pagos">#REF!</definedName>
    <definedName name="PRCpag" localSheetId="0">'UNIÃO - alimentar'!$D$3:$AW$348</definedName>
    <definedName name="PRCpag">#REF!</definedName>
    <definedName name="relpagos" localSheetId="0">'UNIÃO - alimentar'!$A$3:$AW$807</definedName>
    <definedName name="relpag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50" i="67" l="1"/>
  <c r="AQ350" i="67"/>
  <c r="AP350" i="67"/>
  <c r="AO350" i="67"/>
  <c r="AN350" i="67"/>
  <c r="AM350" i="67"/>
  <c r="AL350" i="67"/>
  <c r="AK350" i="67"/>
  <c r="AJ350" i="67"/>
  <c r="AI350" i="67"/>
  <c r="AH350" i="67"/>
  <c r="AG350" i="67"/>
  <c r="R350" i="67"/>
  <c r="I7" i="67"/>
  <c r="D7" i="67"/>
  <c r="B6" i="67"/>
  <c r="A2" i="67"/>
  <c r="A13" i="67" l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8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92" i="67" s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218" i="67" s="1"/>
  <c r="A219" i="67" s="1"/>
  <c r="A220" i="67" s="1"/>
  <c r="A221" i="67" s="1"/>
  <c r="A222" i="67" s="1"/>
  <c r="A223" i="67" s="1"/>
  <c r="A224" i="67" s="1"/>
  <c r="A225" i="67" s="1"/>
  <c r="A226" i="67" s="1"/>
  <c r="A227" i="67" s="1"/>
  <c r="A228" i="67" s="1"/>
  <c r="A229" i="67" s="1"/>
  <c r="A230" i="67" s="1"/>
  <c r="A231" i="67" s="1"/>
  <c r="A232" i="67" s="1"/>
  <c r="A233" i="67" s="1"/>
  <c r="A234" i="67" s="1"/>
  <c r="A235" i="67" s="1"/>
  <c r="A236" i="67" s="1"/>
  <c r="A237" i="67" s="1"/>
  <c r="A238" i="67" s="1"/>
  <c r="A239" i="67" s="1"/>
  <c r="A240" i="67" s="1"/>
  <c r="A241" i="67" s="1"/>
  <c r="A242" i="67" s="1"/>
  <c r="A243" i="67" s="1"/>
  <c r="A244" i="67" s="1"/>
  <c r="A245" i="67" s="1"/>
  <c r="A246" i="67" s="1"/>
  <c r="A247" i="67" s="1"/>
  <c r="A248" i="67" s="1"/>
  <c r="A249" i="67" s="1"/>
  <c r="A250" i="67" s="1"/>
  <c r="A251" i="67" s="1"/>
  <c r="A252" i="67" s="1"/>
  <c r="A253" i="67" s="1"/>
  <c r="A254" i="67" s="1"/>
  <c r="A255" i="67" s="1"/>
  <c r="A256" i="67" s="1"/>
  <c r="A257" i="67" s="1"/>
  <c r="A258" i="67" s="1"/>
  <c r="A259" i="67" s="1"/>
  <c r="A260" i="67" s="1"/>
  <c r="A261" i="67" s="1"/>
  <c r="A262" i="67" s="1"/>
  <c r="A263" i="67" s="1"/>
  <c r="A264" i="67" s="1"/>
  <c r="A265" i="67" s="1"/>
  <c r="A266" i="67" s="1"/>
  <c r="A267" i="67" s="1"/>
  <c r="A268" i="67" s="1"/>
  <c r="A269" i="67" s="1"/>
  <c r="A270" i="67" s="1"/>
  <c r="A271" i="67" s="1"/>
  <c r="A272" i="67" s="1"/>
  <c r="A273" i="67" s="1"/>
  <c r="A274" i="67" s="1"/>
  <c r="A275" i="67" s="1"/>
  <c r="A276" i="67" s="1"/>
  <c r="A277" i="67" s="1"/>
  <c r="A278" i="67" s="1"/>
  <c r="A279" i="67" s="1"/>
  <c r="A280" i="67" s="1"/>
  <c r="A281" i="67" s="1"/>
  <c r="A282" i="67" s="1"/>
  <c r="A283" i="67" s="1"/>
  <c r="A284" i="67" s="1"/>
  <c r="A285" i="67" s="1"/>
  <c r="A286" i="67" s="1"/>
  <c r="A287" i="67" s="1"/>
  <c r="A288" i="67" s="1"/>
  <c r="A289" i="67" s="1"/>
  <c r="A290" i="67" s="1"/>
  <c r="A291" i="67" s="1"/>
  <c r="A292" i="67" s="1"/>
  <c r="A293" i="67" s="1"/>
  <c r="A294" i="67" s="1"/>
  <c r="A295" i="67" s="1"/>
  <c r="A296" i="67" s="1"/>
  <c r="A297" i="67" s="1"/>
  <c r="A298" i="67" s="1"/>
  <c r="A299" i="67" s="1"/>
  <c r="A300" i="67" s="1"/>
  <c r="A301" i="67" s="1"/>
  <c r="A302" i="67" s="1"/>
  <c r="A303" i="67" s="1"/>
  <c r="A304" i="67" s="1"/>
  <c r="A305" i="67" s="1"/>
  <c r="A306" i="67" s="1"/>
  <c r="A307" i="67" s="1"/>
  <c r="A308" i="67" s="1"/>
  <c r="A309" i="67" s="1"/>
  <c r="A310" i="67" s="1"/>
  <c r="A311" i="67" s="1"/>
  <c r="A312" i="67" s="1"/>
  <c r="A313" i="67" s="1"/>
  <c r="A314" i="67" s="1"/>
  <c r="A315" i="67" s="1"/>
  <c r="A316" i="67" s="1"/>
  <c r="A317" i="67" s="1"/>
  <c r="A318" i="67" s="1"/>
  <c r="A319" i="67" s="1"/>
  <c r="A320" i="67" s="1"/>
  <c r="A321" i="67" s="1"/>
  <c r="A322" i="67" s="1"/>
  <c r="A323" i="67" s="1"/>
  <c r="A324" i="67" s="1"/>
  <c r="A325" i="67" s="1"/>
  <c r="A326" i="67" s="1"/>
  <c r="A327" i="67" s="1"/>
  <c r="A328" i="67" s="1"/>
  <c r="A329" i="67" s="1"/>
  <c r="A330" i="67" s="1"/>
  <c r="A331" i="67" s="1"/>
  <c r="A332" i="67" s="1"/>
  <c r="A333" i="67" s="1"/>
  <c r="A334" i="67" s="1"/>
  <c r="A335" i="67" s="1"/>
  <c r="A336" i="67" s="1"/>
  <c r="A337" i="67" s="1"/>
  <c r="A338" i="67" s="1"/>
  <c r="A339" i="67" s="1"/>
  <c r="A340" i="67" s="1"/>
  <c r="A341" i="67" s="1"/>
  <c r="A342" i="67" s="1"/>
  <c r="A343" i="67" s="1"/>
  <c r="A344" i="67" s="1"/>
  <c r="A345" i="67" s="1"/>
  <c r="A346" i="67" s="1"/>
  <c r="A347" i="67" s="1"/>
  <c r="A348" i="67" s="1"/>
  <c r="G2" i="40"/>
  <c r="A350" i="67" l="1"/>
  <c r="A8" i="40"/>
  <c r="A2" i="40" s="1"/>
  <c r="F9" i="40" s="1"/>
  <c r="F15" i="40" l="1"/>
  <c r="A1" i="40" l="1"/>
  <c r="F17" i="40" s="1"/>
</calcChain>
</file>

<file path=xl/sharedStrings.xml><?xml version="1.0" encoding="utf-8"?>
<sst xmlns="http://schemas.openxmlformats.org/spreadsheetml/2006/main" count="2772" uniqueCount="86">
  <si>
    <t>Superior Tribunal de Justiça</t>
  </si>
  <si>
    <t>Alimentar</t>
  </si>
  <si>
    <t>UNIÃO</t>
  </si>
  <si>
    <t>Coordenadoria de Execução Judicial</t>
  </si>
  <si>
    <t>Dedução de Honorários Contratuais</t>
  </si>
  <si>
    <t>P S S</t>
  </si>
  <si>
    <t>Nº</t>
  </si>
  <si>
    <t>RRA</t>
  </si>
  <si>
    <t>Desconto</t>
  </si>
  <si>
    <t>Base</t>
  </si>
  <si>
    <t>Patronal</t>
  </si>
  <si>
    <t>Seção de Precatórios e RPV</t>
  </si>
  <si>
    <t xml:space="preserve">Sequencial : </t>
  </si>
  <si>
    <t>JUNTADA</t>
  </si>
  <si>
    <t>PRC</t>
  </si>
  <si>
    <t>Ministério do Planejamento, Orçamento e Gestão</t>
  </si>
  <si>
    <t>Ministério da Fazenda</t>
  </si>
  <si>
    <t>sequencial</t>
  </si>
  <si>
    <t>REQUERENTE</t>
  </si>
  <si>
    <t>Dedução</t>
  </si>
  <si>
    <t>data base</t>
  </si>
  <si>
    <t>Administrativo - Servidor Público Civil - Processo Administrativo Disciplinar ou Sindicância - Demissão ou Exoneração</t>
  </si>
  <si>
    <t>Gratificação de Operações Especiais - GOE</t>
  </si>
  <si>
    <t>Reintegração</t>
  </si>
  <si>
    <t>tipo de causa</t>
  </si>
  <si>
    <t>entidade devedora</t>
  </si>
  <si>
    <t>órgão de origem</t>
  </si>
  <si>
    <t>R R A</t>
  </si>
  <si>
    <t>Ministério da Justiça</t>
  </si>
  <si>
    <t>ADV   I</t>
  </si>
  <si>
    <t>ADV   II</t>
  </si>
  <si>
    <t>T O T A L</t>
  </si>
  <si>
    <t>Administrativo - Servidor Público Civil - Sistema Remuneratório e Benefícios - Gratificações da Lei 8.112/1990</t>
  </si>
  <si>
    <t>Administrativo - Garantias Constitucionais - Anistia Política</t>
  </si>
  <si>
    <t>Ministério da Saúde</t>
  </si>
  <si>
    <t>nr da remessa</t>
  </si>
  <si>
    <t>-</t>
  </si>
  <si>
    <t>MS 7.386/DF</t>
  </si>
  <si>
    <t>União</t>
  </si>
  <si>
    <t>Ministério da Administração Federal e Reforma do Estado</t>
  </si>
  <si>
    <t>Honorários de sucumbência</t>
  </si>
  <si>
    <t>Reintegração Funcional</t>
  </si>
  <si>
    <t>DATA DO PGTO</t>
  </si>
  <si>
    <t>PSSS</t>
  </si>
  <si>
    <t>ADV I</t>
  </si>
  <si>
    <t>Seção de Precatórios e RPVs</t>
  </si>
  <si>
    <t>Coordenadoria de Processamento de Feitos em Execução Judicial</t>
  </si>
  <si>
    <t>tipo</t>
  </si>
  <si>
    <t>processo de origem</t>
  </si>
  <si>
    <t>trânsito em julgado</t>
  </si>
  <si>
    <t>natureza do crédito</t>
  </si>
  <si>
    <t>data da autuação</t>
  </si>
  <si>
    <t>origem do crédito reqte</t>
  </si>
  <si>
    <t>origem do crédito advogado</t>
  </si>
  <si>
    <t>principal</t>
  </si>
  <si>
    <t>juros</t>
  </si>
  <si>
    <t>total</t>
  </si>
  <si>
    <t>VALOR ATUALIZADO PARA PAGAMENTO</t>
  </si>
  <si>
    <t>Entidade devedora :</t>
  </si>
  <si>
    <t>Totais pagos</t>
  </si>
  <si>
    <t>MS 9.007/DF</t>
  </si>
  <si>
    <t>MS 10.438/DF</t>
  </si>
  <si>
    <t>MS 7.993/DF</t>
  </si>
  <si>
    <t>MS 3.099/DF</t>
  </si>
  <si>
    <t>MS 6.054/DF</t>
  </si>
  <si>
    <t>MS 10.109/DF</t>
  </si>
  <si>
    <t>MS 21.138/DF</t>
  </si>
  <si>
    <t>MS 17.994/DF</t>
  </si>
  <si>
    <t>MS 18.353/DF</t>
  </si>
  <si>
    <t>MS 7.387/DF</t>
  </si>
  <si>
    <t>MS 14.138/DF</t>
  </si>
  <si>
    <t>Administrativo - Servidor Público Civil - Regime Estatutário - Anistia Administrativa</t>
  </si>
  <si>
    <t>Administrativo - Militar - Sistema Remuneratório e Benefícios</t>
  </si>
  <si>
    <t>Administrativo - Militar - Pensão</t>
  </si>
  <si>
    <t>Administrativo - Servidor Público Civil - Reajustes de Remuneração, Proventos ou Pensão - Índice de 28,86% Lei 8.622/1993 e 8.627/1993</t>
  </si>
  <si>
    <t>Administrativo - Servidor Público Civil - Regime Estatutário - Reintegração</t>
  </si>
  <si>
    <t>Adiministrativo - Servidor Público Civil - Regime Estatutário - Reintegração</t>
  </si>
  <si>
    <t>Ministério do Desenvolvimento Indústria e Comércio Exterior</t>
  </si>
  <si>
    <t>Gratificações do Art. 4º da Lei 9.266/96</t>
  </si>
  <si>
    <t>Soldo previsto na Lei Estadual 1.063/2002</t>
  </si>
  <si>
    <t>Índice de 28,86% Lei 8.622/1993 e 8.627/1993</t>
  </si>
  <si>
    <t>Sem destaque de honorários</t>
  </si>
  <si>
    <t>PRECATÓRIOS PAGOS</t>
  </si>
  <si>
    <t>VALORES   INCLUSOS   NA   PROPOSTA 2021</t>
  </si>
  <si>
    <t>Total incluso na proposta</t>
  </si>
  <si>
    <t>exercícios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</si>
</sst>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mmmm/yyyy"/>
    <numFmt numFmtId="166" formatCode="_(&quot;R$ &quot;* #,##0.00_);_(&quot;R$ &quot;* \(#,##0.00\);_(&quot;R$ &quot;* &quot;-&quot;??_);_(@_)"/>
    <numFmt numFmtId="167" formatCode="00000000000000"/>
    <numFmt numFmtId="168" formatCode="_(* #,##0.00_);_(* \(#,##0.00\);_(* &quot;-&quot;??_);_(@_)"/>
    <numFmt numFmtId="169" formatCode="_([$€]\ * #,##0.00_);_([$€]\ * \(#,##0.00\);_([$€]\ * &quot;-&quot;??_);_(@_)"/>
    <numFmt numFmtId="170" formatCode="mmm/yyyy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24"/>
      <color theme="1"/>
      <name val="Kunstler Script"/>
      <family val="4"/>
    </font>
    <font>
      <sz val="10"/>
      <name val="Arial"/>
      <family val="2"/>
    </font>
    <font>
      <sz val="7"/>
      <color theme="0"/>
      <name val="Calibri"/>
      <family val="2"/>
      <scheme val="minor"/>
    </font>
    <font>
      <sz val="9"/>
      <name val="Arial Narrow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C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896">
    <xf numFmtId="0" fontId="0" fillId="0" borderId="0"/>
    <xf numFmtId="0" fontId="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19" borderId="11" applyNumberFormat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4" borderId="4" applyNumberFormat="0" applyFon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4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1" applyNumberFormat="0" applyAlignment="0" applyProtection="0"/>
    <xf numFmtId="0" fontId="16" fillId="15" borderId="0" applyNumberFormat="0" applyBorder="0" applyAlignment="0" applyProtection="0"/>
    <xf numFmtId="164" fontId="4" fillId="0" borderId="0" applyFont="0" applyFill="0" applyBorder="0" applyAlignment="0" applyProtection="0"/>
    <xf numFmtId="0" fontId="17" fillId="16" borderId="0" applyNumberFormat="0" applyBorder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9" borderId="1" applyNumberFormat="0" applyAlignment="0" applyProtection="0"/>
    <xf numFmtId="0" fontId="10" fillId="11" borderId="0" applyNumberFormat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3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4" borderId="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12" fillId="9" borderId="1" applyNumberFormat="0" applyAlignment="0" applyProtection="0"/>
    <xf numFmtId="0" fontId="15" fillId="3" borderId="1" applyNumberFormat="0" applyAlignment="0" applyProtection="0"/>
    <xf numFmtId="164" fontId="3" fillId="0" borderId="0" applyFont="0" applyFill="0" applyBorder="0" applyAlignment="0" applyProtection="0"/>
    <xf numFmtId="0" fontId="4" fillId="0" borderId="0"/>
    <xf numFmtId="0" fontId="18" fillId="9" borderId="5" applyNumberFormat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7" fillId="0" borderId="0"/>
    <xf numFmtId="0" fontId="3" fillId="0" borderId="0"/>
    <xf numFmtId="0" fontId="39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3" fillId="0" borderId="8" applyNumberFormat="0" applyFill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4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164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4" borderId="4" applyNumberFormat="0" applyFon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0" fontId="4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4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8" fillId="0" borderId="0"/>
    <xf numFmtId="0" fontId="4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8" fillId="0" borderId="0"/>
    <xf numFmtId="0" fontId="4" fillId="0" borderId="0"/>
    <xf numFmtId="0" fontId="8" fillId="0" borderId="0"/>
  </cellStyleXfs>
  <cellXfs count="111">
    <xf numFmtId="0" fontId="0" fillId="0" borderId="0" xfId="0"/>
    <xf numFmtId="22" fontId="31" fillId="18" borderId="0" xfId="0" applyNumberFormat="1" applyFont="1" applyFill="1"/>
    <xf numFmtId="0" fontId="31" fillId="18" borderId="0" xfId="0" applyFont="1" applyFill="1"/>
    <xf numFmtId="0" fontId="31" fillId="17" borderId="0" xfId="0" applyFont="1" applyFill="1"/>
    <xf numFmtId="0" fontId="27" fillId="21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7" borderId="10" xfId="0" applyFont="1" applyFill="1" applyBorder="1"/>
    <xf numFmtId="0" fontId="34" fillId="17" borderId="0" xfId="0" applyFont="1" applyFill="1"/>
    <xf numFmtId="0" fontId="37" fillId="0" borderId="0" xfId="0" applyFont="1"/>
    <xf numFmtId="0" fontId="36" fillId="0" borderId="16" xfId="0" applyFont="1" applyBorder="1"/>
    <xf numFmtId="0" fontId="37" fillId="26" borderId="10" xfId="0" applyFont="1" applyFill="1" applyBorder="1" applyAlignment="1">
      <alignment horizontal="center"/>
    </xf>
    <xf numFmtId="0" fontId="38" fillId="0" borderId="0" xfId="0" applyFont="1"/>
    <xf numFmtId="0" fontId="42" fillId="22" borderId="10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0" fontId="37" fillId="17" borderId="0" xfId="0" applyFont="1" applyFill="1"/>
    <xf numFmtId="0" fontId="36" fillId="17" borderId="17" xfId="128" applyFont="1" applyFill="1" applyBorder="1" applyAlignment="1">
      <alignment horizontal="center" vertical="center"/>
    </xf>
    <xf numFmtId="0" fontId="38" fillId="17" borderId="0" xfId="128" applyFont="1" applyFill="1" applyBorder="1" applyAlignment="1">
      <alignment horizontal="center" vertical="center"/>
    </xf>
    <xf numFmtId="14" fontId="38" fillId="17" borderId="0" xfId="128" applyNumberFormat="1" applyFont="1" applyFill="1" applyBorder="1" applyAlignment="1">
      <alignment vertical="center"/>
    </xf>
    <xf numFmtId="17" fontId="38" fillId="17" borderId="0" xfId="128" applyNumberFormat="1" applyFont="1" applyFill="1" applyBorder="1" applyAlignment="1">
      <alignment horizontal="center" vertical="center"/>
    </xf>
    <xf numFmtId="0" fontId="38" fillId="17" borderId="0" xfId="128" applyFont="1" applyFill="1" applyBorder="1" applyAlignment="1">
      <alignment horizontal="left" vertical="center"/>
    </xf>
    <xf numFmtId="0" fontId="38" fillId="17" borderId="0" xfId="128" applyFont="1" applyFill="1" applyBorder="1" applyAlignment="1">
      <alignment horizontal="right" vertical="center"/>
    </xf>
    <xf numFmtId="0" fontId="43" fillId="17" borderId="0" xfId="128" applyFont="1" applyFill="1" applyAlignment="1">
      <alignment vertical="center"/>
    </xf>
    <xf numFmtId="17" fontId="43" fillId="17" borderId="0" xfId="128" applyNumberFormat="1" applyFont="1" applyFill="1" applyAlignment="1">
      <alignment vertical="center"/>
    </xf>
    <xf numFmtId="0" fontId="34" fillId="17" borderId="0" xfId="128" applyFont="1" applyFill="1" applyAlignment="1">
      <alignment vertical="center"/>
    </xf>
    <xf numFmtId="0" fontId="34" fillId="17" borderId="0" xfId="128" applyFont="1" applyFill="1" applyAlignment="1">
      <alignment horizontal="left" vertical="center"/>
    </xf>
    <xf numFmtId="0" fontId="34" fillId="17" borderId="0" xfId="128" applyFont="1" applyFill="1" applyBorder="1" applyAlignment="1">
      <alignment horizontal="right" vertical="center"/>
    </xf>
    <xf numFmtId="0" fontId="34" fillId="17" borderId="0" xfId="128" applyFont="1" applyFill="1" applyAlignment="1">
      <alignment horizontal="right" vertical="center"/>
    </xf>
    <xf numFmtId="0" fontId="0" fillId="0" borderId="0" xfId="0" applyFont="1"/>
    <xf numFmtId="17" fontId="0" fillId="0" borderId="0" xfId="0" applyNumberFormat="1" applyFont="1"/>
    <xf numFmtId="1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4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7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67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4" fontId="37" fillId="24" borderId="18" xfId="128" applyNumberFormat="1" applyFont="1" applyFill="1" applyBorder="1" applyAlignment="1" applyProtection="1">
      <alignment horizontal="left" vertical="center" shrinkToFit="1"/>
      <protection locked="0"/>
    </xf>
    <xf numFmtId="4" fontId="37" fillId="24" borderId="18" xfId="128" applyNumberFormat="1" applyFont="1" applyFill="1" applyBorder="1" applyAlignment="1" applyProtection="1">
      <alignment horizontal="right" vertical="center" shrinkToFit="1"/>
      <protection locked="0"/>
    </xf>
    <xf numFmtId="4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70" fontId="37" fillId="24" borderId="18" xfId="128" applyNumberFormat="1" applyFont="1" applyFill="1" applyBorder="1" applyAlignment="1" applyProtection="1">
      <alignment horizontal="center" vertical="center" shrinkToFit="1"/>
      <protection locked="0"/>
    </xf>
    <xf numFmtId="17" fontId="37" fillId="0" borderId="0" xfId="0" applyNumberFormat="1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17" borderId="0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44" fillId="24" borderId="18" xfId="128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>
      <alignment horizontal="right"/>
    </xf>
    <xf numFmtId="14" fontId="0" fillId="17" borderId="0" xfId="0" applyNumberFormat="1" applyFont="1" applyFill="1"/>
    <xf numFmtId="0" fontId="0" fillId="0" borderId="0" xfId="0" applyFont="1" applyAlignment="1">
      <alignment horizontal="left"/>
    </xf>
    <xf numFmtId="0" fontId="0" fillId="17" borderId="0" xfId="0" applyFont="1" applyFill="1" applyBorder="1" applyAlignment="1">
      <alignment horizontal="right"/>
    </xf>
    <xf numFmtId="0" fontId="44" fillId="0" borderId="0" xfId="0" applyFont="1" applyAlignment="1">
      <alignment horizontal="center" vertical="center"/>
    </xf>
    <xf numFmtId="17" fontId="41" fillId="27" borderId="18" xfId="128" applyNumberFormat="1" applyFont="1" applyFill="1" applyBorder="1" applyAlignment="1">
      <alignment horizontal="center" vertical="center" wrapText="1"/>
    </xf>
    <xf numFmtId="0" fontId="45" fillId="17" borderId="0" xfId="0" applyFont="1" applyFill="1"/>
    <xf numFmtId="0" fontId="45" fillId="17" borderId="0" xfId="128" applyFont="1" applyFill="1" applyAlignment="1">
      <alignment vertical="center"/>
    </xf>
    <xf numFmtId="0" fontId="45" fillId="17" borderId="0" xfId="128" applyFont="1" applyFill="1" applyAlignment="1">
      <alignment horizontal="left" vertical="center"/>
    </xf>
    <xf numFmtId="0" fontId="45" fillId="17" borderId="0" xfId="128" applyFont="1" applyFill="1" applyBorder="1" applyAlignment="1">
      <alignment horizontal="right" vertical="center"/>
    </xf>
    <xf numFmtId="0" fontId="45" fillId="17" borderId="0" xfId="128" applyFont="1" applyFill="1" applyAlignment="1">
      <alignment horizontal="right" vertical="center"/>
    </xf>
    <xf numFmtId="4" fontId="45" fillId="17" borderId="0" xfId="128" applyNumberFormat="1" applyFont="1" applyFill="1" applyBorder="1" applyAlignment="1" applyProtection="1">
      <alignment vertical="center" shrinkToFit="1"/>
    </xf>
    <xf numFmtId="4" fontId="45" fillId="17" borderId="0" xfId="128" applyNumberFormat="1" applyFont="1" applyFill="1" applyBorder="1" applyAlignment="1" applyProtection="1">
      <alignment horizontal="left" vertical="center" shrinkToFit="1"/>
    </xf>
    <xf numFmtId="4" fontId="48" fillId="17" borderId="0" xfId="128" applyNumberFormat="1" applyFont="1" applyFill="1" applyBorder="1" applyAlignment="1" applyProtection="1">
      <alignment vertical="center" shrinkToFit="1"/>
    </xf>
    <xf numFmtId="4" fontId="45" fillId="17" borderId="0" xfId="128" applyNumberFormat="1" applyFont="1" applyFill="1" applyBorder="1" applyAlignment="1" applyProtection="1">
      <alignment horizontal="right" vertical="center" shrinkToFit="1"/>
    </xf>
    <xf numFmtId="4" fontId="45" fillId="17" borderId="0" xfId="128" applyNumberFormat="1" applyFont="1" applyFill="1" applyBorder="1" applyAlignment="1" applyProtection="1">
      <alignment horizontal="left" shrinkToFit="1"/>
    </xf>
    <xf numFmtId="4" fontId="44" fillId="23" borderId="12" xfId="128" applyNumberFormat="1" applyFont="1" applyFill="1" applyBorder="1" applyAlignment="1" applyProtection="1">
      <alignment horizontal="right" vertical="center" shrinkToFit="1"/>
      <protection locked="0"/>
    </xf>
    <xf numFmtId="1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14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17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167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14" fontId="37" fillId="25" borderId="18" xfId="128" applyNumberFormat="1" applyFont="1" applyFill="1" applyBorder="1" applyAlignment="1" applyProtection="1">
      <alignment horizontal="left" vertical="center" shrinkToFit="1"/>
      <protection locked="0"/>
    </xf>
    <xf numFmtId="170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4" fontId="37" fillId="25" borderId="18" xfId="128" applyNumberFormat="1" applyFont="1" applyFill="1" applyBorder="1" applyAlignment="1" applyProtection="1">
      <alignment horizontal="right" vertical="center" shrinkToFit="1"/>
      <protection locked="0"/>
    </xf>
    <xf numFmtId="4" fontId="37" fillId="25" borderId="18" xfId="128" applyNumberFormat="1" applyFont="1" applyFill="1" applyBorder="1" applyAlignment="1" applyProtection="1">
      <alignment horizontal="center" vertical="center" shrinkToFit="1"/>
      <protection locked="0"/>
    </xf>
    <xf numFmtId="3" fontId="44" fillId="25" borderId="12" xfId="128" applyNumberFormat="1" applyFont="1" applyFill="1" applyBorder="1" applyAlignment="1" applyProtection="1">
      <alignment horizontal="center" vertical="center" shrinkToFit="1"/>
      <protection locked="0"/>
    </xf>
    <xf numFmtId="0" fontId="45" fillId="17" borderId="0" xfId="0" applyFont="1" applyFill="1" applyAlignment="1">
      <alignment horizontal="left"/>
    </xf>
    <xf numFmtId="4" fontId="48" fillId="17" borderId="0" xfId="128" applyNumberFormat="1" applyFont="1" applyFill="1" applyBorder="1" applyAlignment="1" applyProtection="1">
      <alignment horizontal="left" shrinkToFit="1"/>
    </xf>
    <xf numFmtId="4" fontId="47" fillId="17" borderId="19" xfId="128" applyNumberFormat="1" applyFont="1" applyFill="1" applyBorder="1" applyAlignment="1" applyProtection="1">
      <alignment horizontal="center" shrinkToFit="1"/>
    </xf>
    <xf numFmtId="17" fontId="41" fillId="27" borderId="18" xfId="128" applyNumberFormat="1" applyFont="1" applyFill="1" applyBorder="1" applyAlignment="1" applyProtection="1">
      <alignment horizontal="center" vertical="center" wrapText="1" shrinkToFit="1"/>
    </xf>
    <xf numFmtId="17" fontId="41" fillId="28" borderId="18" xfId="128" applyNumberFormat="1" applyFont="1" applyFill="1" applyBorder="1" applyAlignment="1" applyProtection="1">
      <alignment horizontal="center" vertical="center" wrapText="1" shrinkToFit="1"/>
    </xf>
    <xf numFmtId="1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14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17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167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14" fontId="37" fillId="17" borderId="0" xfId="128" applyNumberFormat="1" applyFont="1" applyFill="1" applyBorder="1" applyAlignment="1" applyProtection="1">
      <alignment horizontal="left" vertical="center" shrinkToFit="1"/>
      <protection locked="0"/>
    </xf>
    <xf numFmtId="170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4" fontId="37" fillId="17" borderId="0" xfId="128" applyNumberFormat="1" applyFont="1" applyFill="1" applyBorder="1" applyAlignment="1" applyProtection="1">
      <alignment horizontal="right" vertical="center" shrinkToFit="1"/>
      <protection locked="0"/>
    </xf>
    <xf numFmtId="4" fontId="37" fillId="17" borderId="0" xfId="128" applyNumberFormat="1" applyFont="1" applyFill="1" applyBorder="1" applyAlignment="1" applyProtection="1">
      <alignment horizontal="center" vertical="center" shrinkToFit="1"/>
      <protection locked="0"/>
    </xf>
    <xf numFmtId="3" fontId="44" fillId="25" borderId="13" xfId="128" applyNumberFormat="1" applyFont="1" applyFill="1" applyBorder="1" applyAlignment="1" applyProtection="1">
      <alignment horizontal="center" vertical="center" shrinkToFit="1"/>
      <protection locked="0"/>
    </xf>
    <xf numFmtId="3" fontId="44" fillId="25" borderId="23" xfId="128" applyNumberFormat="1" applyFont="1" applyFill="1" applyBorder="1" applyAlignment="1" applyProtection="1">
      <alignment horizontal="center" vertical="center" shrinkToFit="1"/>
      <protection locked="0"/>
    </xf>
    <xf numFmtId="3" fontId="44" fillId="25" borderId="14" xfId="128" applyNumberFormat="1" applyFont="1" applyFill="1" applyBorder="1" applyAlignment="1" applyProtection="1">
      <alignment horizontal="center" vertical="center" shrinkToFit="1"/>
      <protection locked="0"/>
    </xf>
    <xf numFmtId="0" fontId="34" fillId="28" borderId="18" xfId="0" applyFont="1" applyFill="1" applyBorder="1" applyAlignment="1">
      <alignment horizontal="center" vertical="center" textRotation="90"/>
    </xf>
    <xf numFmtId="165" fontId="41" fillId="27" borderId="18" xfId="128" applyNumberFormat="1" applyFont="1" applyFill="1" applyBorder="1" applyAlignment="1">
      <alignment horizontal="center" vertical="center"/>
    </xf>
    <xf numFmtId="165" fontId="41" fillId="28" borderId="18" xfId="128" applyNumberFormat="1" applyFont="1" applyFill="1" applyBorder="1" applyAlignment="1">
      <alignment horizontal="center" vertical="center"/>
    </xf>
    <xf numFmtId="0" fontId="41" fillId="28" borderId="18" xfId="128" applyFont="1" applyFill="1" applyBorder="1" applyAlignment="1" applyProtection="1">
      <alignment horizontal="center" vertical="center" wrapText="1" shrinkToFit="1"/>
    </xf>
    <xf numFmtId="17" fontId="41" fillId="28" borderId="18" xfId="128" applyNumberFormat="1" applyFont="1" applyFill="1" applyBorder="1" applyAlignment="1" applyProtection="1">
      <alignment horizontal="center" vertical="center" wrapText="1" shrinkToFit="1"/>
    </xf>
    <xf numFmtId="0" fontId="41" fillId="28" borderId="18" xfId="128" applyFont="1" applyFill="1" applyBorder="1" applyAlignment="1">
      <alignment horizontal="center" vertical="center"/>
    </xf>
    <xf numFmtId="17" fontId="41" fillId="27" borderId="18" xfId="128" applyNumberFormat="1" applyFont="1" applyFill="1" applyBorder="1" applyAlignment="1" applyProtection="1">
      <alignment horizontal="center" vertical="center" wrapText="1" shrinkToFit="1"/>
    </xf>
    <xf numFmtId="0" fontId="41" fillId="27" borderId="18" xfId="128" applyFont="1" applyFill="1" applyBorder="1" applyAlignment="1">
      <alignment horizontal="center" vertical="center"/>
    </xf>
    <xf numFmtId="0" fontId="41" fillId="28" borderId="21" xfId="128" applyFont="1" applyFill="1" applyBorder="1" applyAlignment="1" applyProtection="1">
      <alignment horizontal="center" vertical="center" wrapText="1" shrinkToFit="1"/>
    </xf>
    <xf numFmtId="0" fontId="41" fillId="28" borderId="24" xfId="128" applyFont="1" applyFill="1" applyBorder="1" applyAlignment="1" applyProtection="1">
      <alignment horizontal="center" vertical="center" wrapText="1" shrinkToFit="1"/>
    </xf>
    <xf numFmtId="0" fontId="41" fillId="28" borderId="22" xfId="128" applyFont="1" applyFill="1" applyBorder="1" applyAlignment="1" applyProtection="1">
      <alignment horizontal="center" vertical="center" wrapText="1" shrinkToFit="1"/>
    </xf>
    <xf numFmtId="0" fontId="46" fillId="0" borderId="0" xfId="128" applyFont="1" applyAlignment="1">
      <alignment horizontal="left" vertical="center"/>
    </xf>
    <xf numFmtId="4" fontId="47" fillId="17" borderId="19" xfId="128" applyNumberFormat="1" applyFont="1" applyFill="1" applyBorder="1" applyAlignment="1" applyProtection="1">
      <alignment horizontal="left" vertical="center" shrinkToFit="1"/>
    </xf>
    <xf numFmtId="17" fontId="41" fillId="28" borderId="21" xfId="128" applyNumberFormat="1" applyFont="1" applyFill="1" applyBorder="1" applyAlignment="1" applyProtection="1">
      <alignment horizontal="center" vertical="center" wrapText="1" shrinkToFit="1"/>
    </xf>
    <xf numFmtId="17" fontId="41" fillId="28" borderId="24" xfId="128" applyNumberFormat="1" applyFont="1" applyFill="1" applyBorder="1" applyAlignment="1" applyProtection="1">
      <alignment horizontal="center" vertical="center" wrapText="1" shrinkToFit="1"/>
    </xf>
    <xf numFmtId="17" fontId="41" fillId="28" borderId="22" xfId="128" applyNumberFormat="1" applyFont="1" applyFill="1" applyBorder="1" applyAlignment="1" applyProtection="1">
      <alignment horizontal="center" vertical="center" wrapText="1" shrinkToFit="1"/>
    </xf>
    <xf numFmtId="14" fontId="34" fillId="28" borderId="18" xfId="128" applyNumberFormat="1" applyFont="1" applyFill="1" applyBorder="1" applyAlignment="1" applyProtection="1">
      <alignment horizontal="center" vertical="center" wrapText="1" shrinkToFit="1"/>
    </xf>
    <xf numFmtId="4" fontId="47" fillId="17" borderId="20" xfId="128" applyNumberFormat="1" applyFont="1" applyFill="1" applyBorder="1" applyAlignment="1" applyProtection="1">
      <alignment horizontal="left" shrinkToFit="1"/>
    </xf>
    <xf numFmtId="4" fontId="49" fillId="17" borderId="20" xfId="128" applyNumberFormat="1" applyFont="1" applyFill="1" applyBorder="1" applyAlignment="1" applyProtection="1">
      <alignment horizontal="left" shrinkToFit="1"/>
    </xf>
    <xf numFmtId="0" fontId="31" fillId="17" borderId="10" xfId="0" applyFont="1" applyFill="1" applyBorder="1" applyAlignment="1">
      <alignment horizontal="center"/>
    </xf>
    <xf numFmtId="0" fontId="31" fillId="17" borderId="0" xfId="0" applyFont="1" applyFill="1" applyAlignment="1">
      <alignment horizontal="center"/>
    </xf>
    <xf numFmtId="0" fontId="31" fillId="17" borderId="0" xfId="0" applyFont="1" applyFill="1" applyAlignment="1">
      <alignment horizontal="justify"/>
    </xf>
    <xf numFmtId="0" fontId="32" fillId="17" borderId="0" xfId="0" applyFont="1" applyFill="1" applyAlignment="1">
      <alignment horizontal="center"/>
    </xf>
    <xf numFmtId="0" fontId="31" fillId="17" borderId="0" xfId="0" applyFont="1" applyFill="1" applyAlignment="1">
      <alignment horizontal="left"/>
    </xf>
    <xf numFmtId="0" fontId="28" fillId="17" borderId="0" xfId="0" applyFont="1" applyFill="1" applyAlignment="1">
      <alignment horizontal="center"/>
    </xf>
  </cellXfs>
  <cellStyles count="3896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2 3" xfId="612"/>
    <cellStyle name="Cálculo 2 3 2" xfId="1634"/>
    <cellStyle name="Cálculo 2 3 2 2" xfId="2049"/>
    <cellStyle name="Cálculo 2 3 2 2 2" xfId="2995"/>
    <cellStyle name="Cálculo 2 3 3" xfId="1573"/>
    <cellStyle name="Cálculo 2 3 3 2" xfId="2518"/>
    <cellStyle name="Cálculo 2 3_ORIGEM" xfId="1197"/>
    <cellStyle name="Cálculo 2 4" xfId="785"/>
    <cellStyle name="Cálculo 2 4 2" xfId="2021"/>
    <cellStyle name="Cálculo 2 4 2 2" xfId="2966"/>
    <cellStyle name="Cálculo 2 5" xfId="1547"/>
    <cellStyle name="Cálculo 2 5 2" xfId="2045"/>
    <cellStyle name="Cálculo 2 5 2 2" xfId="2991"/>
    <cellStyle name="Cálculo 2 6" xfId="1570"/>
    <cellStyle name="Cálculo 2 6 2" xfId="2515"/>
    <cellStyle name="Cálculo 2_ORIGEM" xfId="1196"/>
    <cellStyle name="Cálculo 3" xfId="61"/>
    <cellStyle name="Cálculo 3 2" xfId="786"/>
    <cellStyle name="Cálculo 3 2 2" xfId="2022"/>
    <cellStyle name="Cálculo 3 2 2 2" xfId="2967"/>
    <cellStyle name="Cálculo 3 3" xfId="1562"/>
    <cellStyle name="Cálculo 3 3 2" xfId="2507"/>
    <cellStyle name="Cálculo 3_ORIGEM" xfId="1198"/>
    <cellStyle name="Cálculo 4" xfId="59"/>
    <cellStyle name="Cálculo 4 2" xfId="787"/>
    <cellStyle name="Cálculo 4 2 2" xfId="2023"/>
    <cellStyle name="Cálculo 4 2 2 2" xfId="2968"/>
    <cellStyle name="Cálculo 4 3" xfId="1561"/>
    <cellStyle name="Cálculo 4 3 2" xfId="2506"/>
    <cellStyle name="Cálculo 4_ORIGEM" xfId="1199"/>
    <cellStyle name="Cálculo 5" xfId="282"/>
    <cellStyle name="Cálculo 5 2" xfId="810"/>
    <cellStyle name="Cálculo 5 2 2" xfId="2024"/>
    <cellStyle name="Cálculo 5 2 2 2" xfId="2969"/>
    <cellStyle name="Cálculo 5 3" xfId="1551"/>
    <cellStyle name="Cálculo 5 3 2" xfId="2497"/>
    <cellStyle name="Cálculo 5_ORIGEM" xfId="1200"/>
    <cellStyle name="Cálculo 6" xfId="784"/>
    <cellStyle name="Cálculo 6 2" xfId="2044"/>
    <cellStyle name="Cálculo 6 2 2" xfId="2990"/>
    <cellStyle name="Cálculo 7" xfId="1563"/>
    <cellStyle name="Cálculo 7 2" xfId="2508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2 3" xfId="613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2 2" xfId="789"/>
    <cellStyle name="Entrada 2 2 2" xfId="2025"/>
    <cellStyle name="Entrada 2 2 2 2" xfId="2970"/>
    <cellStyle name="Entrada 2 3" xfId="1590"/>
    <cellStyle name="Entrada 2 3 2" xfId="2532"/>
    <cellStyle name="Entrada 2_ORIGEM" xfId="1201"/>
    <cellStyle name="Entrada 3" xfId="88"/>
    <cellStyle name="Entrada 3 2" xfId="790"/>
    <cellStyle name="Entrada 3 2 2" xfId="2026"/>
    <cellStyle name="Entrada 3 2 2 2" xfId="2971"/>
    <cellStyle name="Entrada 3 3" xfId="2020"/>
    <cellStyle name="Entrada 3 3 2" xfId="2965"/>
    <cellStyle name="Entrada 3_ORIGEM" xfId="1202"/>
    <cellStyle name="Entrada 4" xfId="86"/>
    <cellStyle name="Entrada 4 2" xfId="791"/>
    <cellStyle name="Entrada 4 2 2" xfId="2027"/>
    <cellStyle name="Entrada 4 2 2 2" xfId="2972"/>
    <cellStyle name="Entrada 4 3" xfId="2007"/>
    <cellStyle name="Entrada 4 3 2" xfId="2949"/>
    <cellStyle name="Entrada 4_ORIGEM" xfId="1203"/>
    <cellStyle name="Entrada 5" xfId="291"/>
    <cellStyle name="Entrada 5 2" xfId="811"/>
    <cellStyle name="Entrada 5 2 2" xfId="2028"/>
    <cellStyle name="Entrada 5 2 2 2" xfId="2973"/>
    <cellStyle name="Entrada 5 3" xfId="1550"/>
    <cellStyle name="Entrada 5 3 2" xfId="2496"/>
    <cellStyle name="Entrada 5_ORIGEM" xfId="1204"/>
    <cellStyle name="Entrada 6" xfId="788"/>
    <cellStyle name="Entrada 6 2" xfId="2950"/>
    <cellStyle name="Euro" xfId="540"/>
    <cellStyle name="Hiperlink 2" xfId="89"/>
    <cellStyle name="Hiperlink 2 2" xfId="90"/>
    <cellStyle name="Hiperlink 2_ORIGEM" xfId="1205"/>
    <cellStyle name="Hiperlink 3" xfId="1177"/>
    <cellStyle name="Hiperlink 4" xfId="1175"/>
    <cellStyle name="Hyperlink 2" xfId="52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10" xfId="1085"/>
    <cellStyle name="Moeda 11 10 2" xfId="1907"/>
    <cellStyle name="Moeda 11 10 2 2" xfId="3774"/>
    <cellStyle name="Moeda 11 10 2 3" xfId="2849"/>
    <cellStyle name="Moeda 11 10 3" xfId="3334"/>
    <cellStyle name="Moeda 11 10 4" xfId="2389"/>
    <cellStyle name="Moeda 11 11" xfId="1161"/>
    <cellStyle name="Moeda 11 11 2" xfId="1993"/>
    <cellStyle name="Moeda 11 11 2 2" xfId="3860"/>
    <cellStyle name="Moeda 11 11 2 3" xfId="2935"/>
    <cellStyle name="Moeda 11 11 3" xfId="3420"/>
    <cellStyle name="Moeda 11 11 4" xfId="2475"/>
    <cellStyle name="Moeda 11 12" xfId="1178"/>
    <cellStyle name="Moeda 11 12 2" xfId="2003"/>
    <cellStyle name="Moeda 11 12 2 2" xfId="3869"/>
    <cellStyle name="Moeda 11 12 2 3" xfId="2945"/>
    <cellStyle name="Moeda 11 12 3" xfId="3429"/>
    <cellStyle name="Moeda 11 12 4" xfId="2484"/>
    <cellStyle name="Moeda 11 13" xfId="1548"/>
    <cellStyle name="Moeda 11 13 2" xfId="3438"/>
    <cellStyle name="Moeda 11 13 3" xfId="2494"/>
    <cellStyle name="Moeda 11 14" xfId="2996"/>
    <cellStyle name="Moeda 11 15" xfId="2050"/>
    <cellStyle name="Moeda 11 2" xfId="293"/>
    <cellStyle name="Moeda 11 2 2" xfId="585"/>
    <cellStyle name="Moeda 11 2 2 2" xfId="862"/>
    <cellStyle name="Moeda 11 2 2 2 2" xfId="1029"/>
    <cellStyle name="Moeda 11 2 2 2 2 2" xfId="1857"/>
    <cellStyle name="Moeda 11 2 2 2 2 2 2" xfId="3724"/>
    <cellStyle name="Moeda 11 2 2 2 2 2 3" xfId="2799"/>
    <cellStyle name="Moeda 11 2 2 2 2 3" xfId="3284"/>
    <cellStyle name="Moeda 11 2 2 2 2 4" xfId="2339"/>
    <cellStyle name="Moeda 11 2 2 2 3" xfId="1692"/>
    <cellStyle name="Moeda 11 2 2 2 3 2" xfId="3558"/>
    <cellStyle name="Moeda 11 2 2 2 3 3" xfId="2633"/>
    <cellStyle name="Moeda 11 2 2 2 4" xfId="3118"/>
    <cellStyle name="Moeda 11 2 2 2 5" xfId="2173"/>
    <cellStyle name="Moeda 11 2 2 3" xfId="946"/>
    <cellStyle name="Moeda 11 2 2 3 2" xfId="1774"/>
    <cellStyle name="Moeda 11 2 2 3 2 2" xfId="3641"/>
    <cellStyle name="Moeda 11 2 2 3 2 3" xfId="2716"/>
    <cellStyle name="Moeda 11 2 2 3 3" xfId="3201"/>
    <cellStyle name="Moeda 11 2 2 3 4" xfId="2256"/>
    <cellStyle name="Moeda 11 2 2 4" xfId="1113"/>
    <cellStyle name="Moeda 11 2 2 4 2" xfId="1944"/>
    <cellStyle name="Moeda 11 2 2 4 2 2" xfId="3811"/>
    <cellStyle name="Moeda 11 2 2 4 2 3" xfId="2886"/>
    <cellStyle name="Moeda 11 2 2 4 3" xfId="3371"/>
    <cellStyle name="Moeda 11 2 2 4 4" xfId="2426"/>
    <cellStyle name="Moeda 11 2 2 5" xfId="1608"/>
    <cellStyle name="Moeda 11 2 2 5 2" xfId="3475"/>
    <cellStyle name="Moeda 11 2 2 5 3" xfId="2550"/>
    <cellStyle name="Moeda 11 2 2 6" xfId="3035"/>
    <cellStyle name="Moeda 11 2 2 7" xfId="2090"/>
    <cellStyle name="Moeda 11 2 3" xfId="606"/>
    <cellStyle name="Moeda 11 2 3 2" xfId="883"/>
    <cellStyle name="Moeda 11 2 3 2 2" xfId="1050"/>
    <cellStyle name="Moeda 11 2 3 2 2 2" xfId="1878"/>
    <cellStyle name="Moeda 11 2 3 2 2 2 2" xfId="3745"/>
    <cellStyle name="Moeda 11 2 3 2 2 2 3" xfId="2820"/>
    <cellStyle name="Moeda 11 2 3 2 2 3" xfId="3305"/>
    <cellStyle name="Moeda 11 2 3 2 2 4" xfId="2360"/>
    <cellStyle name="Moeda 11 2 3 2 3" xfId="1713"/>
    <cellStyle name="Moeda 11 2 3 2 3 2" xfId="3579"/>
    <cellStyle name="Moeda 11 2 3 2 3 3" xfId="2654"/>
    <cellStyle name="Moeda 11 2 3 2 4" xfId="3139"/>
    <cellStyle name="Moeda 11 2 3 2 5" xfId="2194"/>
    <cellStyle name="Moeda 11 2 3 3" xfId="967"/>
    <cellStyle name="Moeda 11 2 3 3 2" xfId="1795"/>
    <cellStyle name="Moeda 11 2 3 3 2 2" xfId="3662"/>
    <cellStyle name="Moeda 11 2 3 3 2 3" xfId="2737"/>
    <cellStyle name="Moeda 11 2 3 3 3" xfId="3222"/>
    <cellStyle name="Moeda 11 2 3 3 4" xfId="2277"/>
    <cellStyle name="Moeda 11 2 3 4" xfId="1134"/>
    <cellStyle name="Moeda 11 2 3 4 2" xfId="1965"/>
    <cellStyle name="Moeda 11 2 3 4 2 2" xfId="3832"/>
    <cellStyle name="Moeda 11 2 3 4 2 3" xfId="2907"/>
    <cellStyle name="Moeda 11 2 3 4 3" xfId="3392"/>
    <cellStyle name="Moeda 11 2 3 4 4" xfId="2447"/>
    <cellStyle name="Moeda 11 2 3 5" xfId="1629"/>
    <cellStyle name="Moeda 11 2 3 5 2" xfId="3496"/>
    <cellStyle name="Moeda 11 2 3 5 3" xfId="2571"/>
    <cellStyle name="Moeda 11 2 3 6" xfId="3056"/>
    <cellStyle name="Moeda 11 2 3 7" xfId="2111"/>
    <cellStyle name="Moeda 11 2 4" xfId="552"/>
    <cellStyle name="Moeda 11 2 4 2" xfId="1008"/>
    <cellStyle name="Moeda 11 2 4 2 2" xfId="1836"/>
    <cellStyle name="Moeda 11 2 4 2 2 2" xfId="3703"/>
    <cellStyle name="Moeda 11 2 4 2 2 3" xfId="2778"/>
    <cellStyle name="Moeda 11 2 4 2 3" xfId="3263"/>
    <cellStyle name="Moeda 11 2 4 2 4" xfId="2318"/>
    <cellStyle name="Moeda 11 2 4 3" xfId="1671"/>
    <cellStyle name="Moeda 11 2 4 3 2" xfId="3537"/>
    <cellStyle name="Moeda 11 2 4 3 3" xfId="2612"/>
    <cellStyle name="Moeda 11 2 4 4" xfId="3097"/>
    <cellStyle name="Moeda 11 2 4 5" xfId="2152"/>
    <cellStyle name="Moeda 11 2 5" xfId="925"/>
    <cellStyle name="Moeda 11 2 5 2" xfId="1753"/>
    <cellStyle name="Moeda 11 2 5 2 2" xfId="3620"/>
    <cellStyle name="Moeda 11 2 5 2 3" xfId="2695"/>
    <cellStyle name="Moeda 11 2 5 3" xfId="3180"/>
    <cellStyle name="Moeda 11 2 5 4" xfId="2235"/>
    <cellStyle name="Moeda 11 2 6" xfId="812"/>
    <cellStyle name="Moeda 11 2 6 2" xfId="1923"/>
    <cellStyle name="Moeda 11 2 6 2 2" xfId="3790"/>
    <cellStyle name="Moeda 11 2 6 2 3" xfId="2865"/>
    <cellStyle name="Moeda 11 2 6 3" xfId="3350"/>
    <cellStyle name="Moeda 11 2 6 4" xfId="2405"/>
    <cellStyle name="Moeda 11 2 7" xfId="1584"/>
    <cellStyle name="Moeda 11 2 7 2" xfId="3454"/>
    <cellStyle name="Moeda 11 2 7 3" xfId="2528"/>
    <cellStyle name="Moeda 11 2 8" xfId="3014"/>
    <cellStyle name="Moeda 11 2 9" xfId="2069"/>
    <cellStyle name="Moeda 11 3" xfId="569"/>
    <cellStyle name="Moeda 11 3 2" xfId="846"/>
    <cellStyle name="Moeda 11 3 2 2" xfId="1013"/>
    <cellStyle name="Moeda 11 3 2 2 2" xfId="1841"/>
    <cellStyle name="Moeda 11 3 2 2 2 2" xfId="3708"/>
    <cellStyle name="Moeda 11 3 2 2 2 3" xfId="2783"/>
    <cellStyle name="Moeda 11 3 2 2 3" xfId="3268"/>
    <cellStyle name="Moeda 11 3 2 2 4" xfId="2323"/>
    <cellStyle name="Moeda 11 3 2 3" xfId="1676"/>
    <cellStyle name="Moeda 11 3 2 3 2" xfId="3542"/>
    <cellStyle name="Moeda 11 3 2 3 3" xfId="2617"/>
    <cellStyle name="Moeda 11 3 2 4" xfId="3102"/>
    <cellStyle name="Moeda 11 3 2 5" xfId="2157"/>
    <cellStyle name="Moeda 11 3 3" xfId="930"/>
    <cellStyle name="Moeda 11 3 3 2" xfId="1758"/>
    <cellStyle name="Moeda 11 3 3 2 2" xfId="3625"/>
    <cellStyle name="Moeda 11 3 3 2 3" xfId="2700"/>
    <cellStyle name="Moeda 11 3 3 3" xfId="3185"/>
    <cellStyle name="Moeda 11 3 3 4" xfId="2240"/>
    <cellStyle name="Moeda 11 3 4" xfId="1099"/>
    <cellStyle name="Moeda 11 3 4 2" xfId="1928"/>
    <cellStyle name="Moeda 11 3 4 2 2" xfId="3795"/>
    <cellStyle name="Moeda 11 3 4 2 3" xfId="2870"/>
    <cellStyle name="Moeda 11 3 4 3" xfId="3355"/>
    <cellStyle name="Moeda 11 3 4 4" xfId="2410"/>
    <cellStyle name="Moeda 11 3 5" xfId="1592"/>
    <cellStyle name="Moeda 11 3 5 2" xfId="3459"/>
    <cellStyle name="Moeda 11 3 5 3" xfId="2534"/>
    <cellStyle name="Moeda 11 3 6" xfId="3019"/>
    <cellStyle name="Moeda 11 3 7" xfId="2074"/>
    <cellStyle name="Moeda 11 4" xfId="590"/>
    <cellStyle name="Moeda 11 4 2" xfId="867"/>
    <cellStyle name="Moeda 11 4 2 2" xfId="1034"/>
    <cellStyle name="Moeda 11 4 2 2 2" xfId="1862"/>
    <cellStyle name="Moeda 11 4 2 2 2 2" xfId="3729"/>
    <cellStyle name="Moeda 11 4 2 2 2 3" xfId="2804"/>
    <cellStyle name="Moeda 11 4 2 2 3" xfId="3289"/>
    <cellStyle name="Moeda 11 4 2 2 4" xfId="2344"/>
    <cellStyle name="Moeda 11 4 2 3" xfId="1697"/>
    <cellStyle name="Moeda 11 4 2 3 2" xfId="3563"/>
    <cellStyle name="Moeda 11 4 2 3 3" xfId="2638"/>
    <cellStyle name="Moeda 11 4 2 4" xfId="3123"/>
    <cellStyle name="Moeda 11 4 2 5" xfId="2178"/>
    <cellStyle name="Moeda 11 4 3" xfId="951"/>
    <cellStyle name="Moeda 11 4 3 2" xfId="1779"/>
    <cellStyle name="Moeda 11 4 3 2 2" xfId="3646"/>
    <cellStyle name="Moeda 11 4 3 2 3" xfId="2721"/>
    <cellStyle name="Moeda 11 4 3 3" xfId="3206"/>
    <cellStyle name="Moeda 11 4 3 4" xfId="2261"/>
    <cellStyle name="Moeda 11 4 4" xfId="1118"/>
    <cellStyle name="Moeda 11 4 4 2" xfId="1949"/>
    <cellStyle name="Moeda 11 4 4 2 2" xfId="3816"/>
    <cellStyle name="Moeda 11 4 4 2 3" xfId="2891"/>
    <cellStyle name="Moeda 11 4 4 3" xfId="3376"/>
    <cellStyle name="Moeda 11 4 4 4" xfId="2431"/>
    <cellStyle name="Moeda 11 4 5" xfId="1613"/>
    <cellStyle name="Moeda 11 4 5 2" xfId="3480"/>
    <cellStyle name="Moeda 11 4 5 3" xfId="2555"/>
    <cellStyle name="Moeda 11 4 6" xfId="3040"/>
    <cellStyle name="Moeda 11 4 7" xfId="2095"/>
    <cellStyle name="Moeda 11 5" xfId="614"/>
    <cellStyle name="Moeda 11 5 2" xfId="889"/>
    <cellStyle name="Moeda 11 5 2 2" xfId="1055"/>
    <cellStyle name="Moeda 11 5 2 2 2" xfId="1883"/>
    <cellStyle name="Moeda 11 5 2 2 2 2" xfId="3750"/>
    <cellStyle name="Moeda 11 5 2 2 2 3" xfId="2825"/>
    <cellStyle name="Moeda 11 5 2 2 3" xfId="3310"/>
    <cellStyle name="Moeda 11 5 2 2 4" xfId="2365"/>
    <cellStyle name="Moeda 11 5 2 3" xfId="1718"/>
    <cellStyle name="Moeda 11 5 2 3 2" xfId="3584"/>
    <cellStyle name="Moeda 11 5 2 3 3" xfId="2659"/>
    <cellStyle name="Moeda 11 5 2 4" xfId="3144"/>
    <cellStyle name="Moeda 11 5 2 5" xfId="2199"/>
    <cellStyle name="Moeda 11 5 3" xfId="972"/>
    <cellStyle name="Moeda 11 5 3 2" xfId="1800"/>
    <cellStyle name="Moeda 11 5 3 2 2" xfId="3667"/>
    <cellStyle name="Moeda 11 5 3 2 3" xfId="2742"/>
    <cellStyle name="Moeda 11 5 3 3" xfId="3227"/>
    <cellStyle name="Moeda 11 5 3 4" xfId="2282"/>
    <cellStyle name="Moeda 11 5 4" xfId="1139"/>
    <cellStyle name="Moeda 11 5 4 2" xfId="1970"/>
    <cellStyle name="Moeda 11 5 4 2 2" xfId="3837"/>
    <cellStyle name="Moeda 11 5 4 2 3" xfId="2912"/>
    <cellStyle name="Moeda 11 5 4 3" xfId="3397"/>
    <cellStyle name="Moeda 11 5 4 4" xfId="2452"/>
    <cellStyle name="Moeda 11 5 5" xfId="1635"/>
    <cellStyle name="Moeda 11 5 5 2" xfId="3501"/>
    <cellStyle name="Moeda 11 5 5 3" xfId="2576"/>
    <cellStyle name="Moeda 11 5 6" xfId="3061"/>
    <cellStyle name="Moeda 11 5 7" xfId="2116"/>
    <cellStyle name="Moeda 11 6" xfId="620"/>
    <cellStyle name="Moeda 11 6 2" xfId="894"/>
    <cellStyle name="Moeda 11 6 2 2" xfId="1060"/>
    <cellStyle name="Moeda 11 6 2 2 2" xfId="1888"/>
    <cellStyle name="Moeda 11 6 2 2 2 2" xfId="3755"/>
    <cellStyle name="Moeda 11 6 2 2 2 3" xfId="2830"/>
    <cellStyle name="Moeda 11 6 2 2 3" xfId="3315"/>
    <cellStyle name="Moeda 11 6 2 2 4" xfId="2370"/>
    <cellStyle name="Moeda 11 6 2 3" xfId="1723"/>
    <cellStyle name="Moeda 11 6 2 3 2" xfId="3589"/>
    <cellStyle name="Moeda 11 6 2 3 3" xfId="2664"/>
    <cellStyle name="Moeda 11 6 2 4" xfId="3149"/>
    <cellStyle name="Moeda 11 6 2 5" xfId="2204"/>
    <cellStyle name="Moeda 11 6 3" xfId="977"/>
    <cellStyle name="Moeda 11 6 3 2" xfId="1805"/>
    <cellStyle name="Moeda 11 6 3 2 2" xfId="3672"/>
    <cellStyle name="Moeda 11 6 3 2 3" xfId="2747"/>
    <cellStyle name="Moeda 11 6 3 3" xfId="3232"/>
    <cellStyle name="Moeda 11 6 3 4" xfId="2287"/>
    <cellStyle name="Moeda 11 6 4" xfId="1144"/>
    <cellStyle name="Moeda 11 6 4 2" xfId="1975"/>
    <cellStyle name="Moeda 11 6 4 2 2" xfId="3842"/>
    <cellStyle name="Moeda 11 6 4 2 3" xfId="2917"/>
    <cellStyle name="Moeda 11 6 4 3" xfId="3402"/>
    <cellStyle name="Moeda 11 6 4 4" xfId="2457"/>
    <cellStyle name="Moeda 11 6 5" xfId="1640"/>
    <cellStyle name="Moeda 11 6 5 2" xfId="3506"/>
    <cellStyle name="Moeda 11 6 5 3" xfId="2581"/>
    <cellStyle name="Moeda 11 6 6" xfId="3066"/>
    <cellStyle name="Moeda 11 6 7" xfId="2121"/>
    <cellStyle name="Moeda 11 7" xfId="824"/>
    <cellStyle name="Moeda 11 7 2" xfId="904"/>
    <cellStyle name="Moeda 11 7 2 2" xfId="1070"/>
    <cellStyle name="Moeda 11 7 2 2 2" xfId="1898"/>
    <cellStyle name="Moeda 11 7 2 2 2 2" xfId="3765"/>
    <cellStyle name="Moeda 11 7 2 2 2 3" xfId="2840"/>
    <cellStyle name="Moeda 11 7 2 2 3" xfId="3325"/>
    <cellStyle name="Moeda 11 7 2 2 4" xfId="2380"/>
    <cellStyle name="Moeda 11 7 2 3" xfId="1733"/>
    <cellStyle name="Moeda 11 7 2 3 2" xfId="3599"/>
    <cellStyle name="Moeda 11 7 2 3 3" xfId="2674"/>
    <cellStyle name="Moeda 11 7 2 4" xfId="3159"/>
    <cellStyle name="Moeda 11 7 2 5" xfId="2214"/>
    <cellStyle name="Moeda 11 7 3" xfId="987"/>
    <cellStyle name="Moeda 11 7 3 2" xfId="1815"/>
    <cellStyle name="Moeda 11 7 3 2 2" xfId="3682"/>
    <cellStyle name="Moeda 11 7 3 2 3" xfId="2757"/>
    <cellStyle name="Moeda 11 7 3 3" xfId="3242"/>
    <cellStyle name="Moeda 11 7 3 4" xfId="2297"/>
    <cellStyle name="Moeda 11 7 4" xfId="1153"/>
    <cellStyle name="Moeda 11 7 4 2" xfId="1985"/>
    <cellStyle name="Moeda 11 7 4 2 2" xfId="3852"/>
    <cellStyle name="Moeda 11 7 4 2 3" xfId="2927"/>
    <cellStyle name="Moeda 11 7 4 3" xfId="3412"/>
    <cellStyle name="Moeda 11 7 4 4" xfId="2467"/>
    <cellStyle name="Moeda 11 7 5" xfId="1650"/>
    <cellStyle name="Moeda 11 7 5 2" xfId="3516"/>
    <cellStyle name="Moeda 11 7 5 3" xfId="2591"/>
    <cellStyle name="Moeda 11 7 6" xfId="3076"/>
    <cellStyle name="Moeda 11 7 7" xfId="2131"/>
    <cellStyle name="Moeda 11 8" xfId="829"/>
    <cellStyle name="Moeda 11 8 2" xfId="992"/>
    <cellStyle name="Moeda 11 8 2 2" xfId="1820"/>
    <cellStyle name="Moeda 11 8 2 2 2" xfId="3687"/>
    <cellStyle name="Moeda 11 8 2 2 3" xfId="2762"/>
    <cellStyle name="Moeda 11 8 2 3" xfId="3247"/>
    <cellStyle name="Moeda 11 8 2 4" xfId="2302"/>
    <cellStyle name="Moeda 11 8 3" xfId="1655"/>
    <cellStyle name="Moeda 11 8 3 2" xfId="3521"/>
    <cellStyle name="Moeda 11 8 3 3" xfId="2596"/>
    <cellStyle name="Moeda 11 8 4" xfId="3081"/>
    <cellStyle name="Moeda 11 8 5" xfId="2136"/>
    <cellStyle name="Moeda 11 9" xfId="909"/>
    <cellStyle name="Moeda 11 9 2" xfId="1738"/>
    <cellStyle name="Moeda 11 9 2 2" xfId="3604"/>
    <cellStyle name="Moeda 11 9 2 3" xfId="2679"/>
    <cellStyle name="Moeda 11 9 3" xfId="3164"/>
    <cellStyle name="Moeda 11 9 4" xfId="2219"/>
    <cellStyle name="Moeda 12" xfId="311"/>
    <cellStyle name="Moeda 13" xfId="312"/>
    <cellStyle name="Moeda 14" xfId="822"/>
    <cellStyle name="Moeda 14 2" xfId="902"/>
    <cellStyle name="Moeda 14 2 2" xfId="1068"/>
    <cellStyle name="Moeda 14 2 2 2" xfId="1896"/>
    <cellStyle name="Moeda 14 2 2 2 2" xfId="3763"/>
    <cellStyle name="Moeda 14 2 2 2 3" xfId="2838"/>
    <cellStyle name="Moeda 14 2 2 3" xfId="3323"/>
    <cellStyle name="Moeda 14 2 2 4" xfId="2378"/>
    <cellStyle name="Moeda 14 2 3" xfId="1731"/>
    <cellStyle name="Moeda 14 2 3 2" xfId="3597"/>
    <cellStyle name="Moeda 14 2 3 3" xfId="2672"/>
    <cellStyle name="Moeda 14 2 4" xfId="3157"/>
    <cellStyle name="Moeda 14 2 5" xfId="2212"/>
    <cellStyle name="Moeda 14 3" xfId="985"/>
    <cellStyle name="Moeda 14 3 2" xfId="1813"/>
    <cellStyle name="Moeda 14 3 2 2" xfId="3680"/>
    <cellStyle name="Moeda 14 3 2 3" xfId="2755"/>
    <cellStyle name="Moeda 14 3 3" xfId="3240"/>
    <cellStyle name="Moeda 14 3 4" xfId="2295"/>
    <cellStyle name="Moeda 14 4" xfId="1151"/>
    <cellStyle name="Moeda 14 4 2" xfId="1983"/>
    <cellStyle name="Moeda 14 4 2 2" xfId="3850"/>
    <cellStyle name="Moeda 14 4 2 3" xfId="2925"/>
    <cellStyle name="Moeda 14 4 3" xfId="3410"/>
    <cellStyle name="Moeda 14 4 4" xfId="2465"/>
    <cellStyle name="Moeda 14 5" xfId="1648"/>
    <cellStyle name="Moeda 14 5 2" xfId="3514"/>
    <cellStyle name="Moeda 14 5 3" xfId="2589"/>
    <cellStyle name="Moeda 14 6" xfId="3074"/>
    <cellStyle name="Moeda 14 7" xfId="2129"/>
    <cellStyle name="Moeda 15" xfId="1176"/>
    <cellStyle name="Moeda 15 2" xfId="2002"/>
    <cellStyle name="Moeda 15 2 2" xfId="3868"/>
    <cellStyle name="Moeda 15 2 3" xfId="2944"/>
    <cellStyle name="Moeda 15 3" xfId="3428"/>
    <cellStyle name="Moeda 15 4" xfId="2483"/>
    <cellStyle name="Moeda 2" xfId="94"/>
    <cellStyle name="Moeda 2 2" xfId="95"/>
    <cellStyle name="Moeda 2 2 2" xfId="206"/>
    <cellStyle name="Moeda 2 2 2 2" xfId="313"/>
    <cellStyle name="Moeda 2 2 3" xfId="314"/>
    <cellStyle name="Moeda 2 3" xfId="96"/>
    <cellStyle name="Moeda 2 3 2" xfId="97"/>
    <cellStyle name="Moeda 2 3 2 2" xfId="207"/>
    <cellStyle name="Moeda 2 3 2 2 2" xfId="315"/>
    <cellStyle name="Moeda 2 3 2 3" xfId="316"/>
    <cellStyle name="Moeda 2 3 3" xfId="208"/>
    <cellStyle name="Moeda 2 3 3 2" xfId="317"/>
    <cellStyle name="Moeda 2 3 4" xfId="318"/>
    <cellStyle name="Moeda 2 4" xfId="209"/>
    <cellStyle name="Moeda 2 4 2" xfId="319"/>
    <cellStyle name="Moeda 2 5" xfId="320"/>
    <cellStyle name="Moeda 3" xfId="98"/>
    <cellStyle name="Moeda 3 2" xfId="99"/>
    <cellStyle name="Moeda 3 3" xfId="178"/>
    <cellStyle name="Moeda 3 3 2" xfId="321"/>
    <cellStyle name="Moeda 3 4" xfId="322"/>
    <cellStyle name="Moeda 4" xfId="100"/>
    <cellStyle name="Moeda 4 2" xfId="101"/>
    <cellStyle name="Moeda 4 2 2" xfId="210"/>
    <cellStyle name="Moeda 4 2 2 2" xfId="323"/>
    <cellStyle name="Moeda 4 2 3" xfId="324"/>
    <cellStyle name="Moeda 4 3" xfId="211"/>
    <cellStyle name="Moeda 4 3 2" xfId="325"/>
    <cellStyle name="Moeda 4 4" xfId="326"/>
    <cellStyle name="Moeda 5" xfId="102"/>
    <cellStyle name="Moeda 5 2" xfId="103"/>
    <cellStyle name="Moeda 5 2 2" xfId="212"/>
    <cellStyle name="Moeda 5 2 2 2" xfId="327"/>
    <cellStyle name="Moeda 5 2 3" xfId="328"/>
    <cellStyle name="Moeda 5 3" xfId="179"/>
    <cellStyle name="Moeda 5 3 2" xfId="329"/>
    <cellStyle name="Moeda 5 4" xfId="182"/>
    <cellStyle name="Moeda 5 4 2" xfId="195"/>
    <cellStyle name="Moeda 5 4 2 2" xfId="330"/>
    <cellStyle name="Moeda 5 4 3" xfId="331"/>
    <cellStyle name="Moeda 5 5" xfId="332"/>
    <cellStyle name="Moeda 6" xfId="104"/>
    <cellStyle name="Moeda 6 2" xfId="105"/>
    <cellStyle name="Moeda 6 2 2" xfId="213"/>
    <cellStyle name="Moeda 6 2 2 2" xfId="333"/>
    <cellStyle name="Moeda 6 2 3" xfId="334"/>
    <cellStyle name="Moeda 6 3" xfId="214"/>
    <cellStyle name="Moeda 6 3 2" xfId="335"/>
    <cellStyle name="Moeda 6 4" xfId="336"/>
    <cellStyle name="Moeda 7" xfId="106"/>
    <cellStyle name="Moeda 7 2" xfId="107"/>
    <cellStyle name="Moeda 7 2 2" xfId="337"/>
    <cellStyle name="Moeda 7 3" xfId="181"/>
    <cellStyle name="Moeda 7 3 2" xfId="194"/>
    <cellStyle name="Moeda 7 3 2 2" xfId="338"/>
    <cellStyle name="Moeda 7 3 3" xfId="339"/>
    <cellStyle name="Moeda 7 4" xfId="252"/>
    <cellStyle name="Moeda 7 4 2" xfId="340"/>
    <cellStyle name="Moeda 7 5" xfId="341"/>
    <cellStyle name="Moeda 8" xfId="108"/>
    <cellStyle name="Moeda 8 2" xfId="176"/>
    <cellStyle name="Moeda 8 2 2" xfId="201"/>
    <cellStyle name="Moeda 8 2 2 2" xfId="215"/>
    <cellStyle name="Moeda 8 2 2 2 2" xfId="342"/>
    <cellStyle name="Moeda 8 2 2 3" xfId="257"/>
    <cellStyle name="Moeda 8 2 2 3 2" xfId="343"/>
    <cellStyle name="Moeda 8 2 2 4" xfId="344"/>
    <cellStyle name="Moeda 8 2 3" xfId="216"/>
    <cellStyle name="Moeda 8 2 3 2" xfId="345"/>
    <cellStyle name="Moeda 8 2 4" xfId="346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9"/>
    <cellStyle name="Moeda 8 4" xfId="218"/>
    <cellStyle name="Moeda 8 4 2" xfId="350"/>
    <cellStyle name="Moeda 8 5" xfId="351"/>
    <cellStyle name="Moeda 9" xfId="193"/>
    <cellStyle name="Moeda 9 2" xfId="204"/>
    <cellStyle name="Moeda 9 3" xfId="220"/>
    <cellStyle name="Moeda 9 3 2" xfId="352"/>
    <cellStyle name="Moeda 9 4" xfId="221"/>
    <cellStyle name="Moeda 9 5" xfId="219"/>
    <cellStyle name="Moeda 9 5 2" xfId="353"/>
    <cellStyle name="Moeda 9 6" xfId="354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5"/>
    <cellStyle name="Normal 10 2_ORIGEM" xfId="1207"/>
    <cellStyle name="Normal 10 3" xfId="183"/>
    <cellStyle name="Normal 10 3 2" xfId="196"/>
    <cellStyle name="Normal 10 3 2 2" xfId="356"/>
    <cellStyle name="Normal 10 3 2_ORIGEM" xfId="1209"/>
    <cellStyle name="Normal 10 3 3" xfId="357"/>
    <cellStyle name="Normal 10 3_ORIGEM" xfId="1208"/>
    <cellStyle name="Normal 10 4" xfId="358"/>
    <cellStyle name="Normal 10_ORIGEM" xfId="1206"/>
    <cellStyle name="Normal 11" xfId="189"/>
    <cellStyle name="Normal 11 2" xfId="200"/>
    <cellStyle name="Normal 11 2 2" xfId="359"/>
    <cellStyle name="Normal 11 2_ORIGEM" xfId="1211"/>
    <cellStyle name="Normal 11 3" xfId="360"/>
    <cellStyle name="Normal 11_ORIGEM" xfId="1210"/>
    <cellStyle name="Normal 12" xfId="192"/>
    <cellStyle name="Normal 12 2" xfId="203"/>
    <cellStyle name="Normal 13" xfId="222"/>
    <cellStyle name="Normal 13 2" xfId="361"/>
    <cellStyle name="Normal 13_ORIGEM" xfId="1212"/>
    <cellStyle name="Normal 14" xfId="256"/>
    <cellStyle name="Normal 14 10" xfId="661"/>
    <cellStyle name="Normal 14 11" xfId="639"/>
    <cellStyle name="Normal 14 2" xfId="262"/>
    <cellStyle name="Normal 14 2 2" xfId="364"/>
    <cellStyle name="Normal 14 2 2 2" xfId="511"/>
    <cellStyle name="Normal 14 2 2 2 2" xfId="659"/>
    <cellStyle name="Normal 14 2 2 2 2 2" xfId="779"/>
    <cellStyle name="Normal 14 2 2 2 3" xfId="754"/>
    <cellStyle name="Normal 14 2 2 3" xfId="650"/>
    <cellStyle name="Normal 14 2 2 3 2" xfId="772"/>
    <cellStyle name="Normal 14 2 2 4" xfId="700"/>
    <cellStyle name="Normal 14 2 2_ORIGEM" xfId="1215"/>
    <cellStyle name="Normal 14 2 3" xfId="365"/>
    <cellStyle name="Normal 14 2 3 2" xfId="493"/>
    <cellStyle name="Normal 14 2 3 2 2" xfId="736"/>
    <cellStyle name="Normal 14 2 3 3" xfId="682"/>
    <cellStyle name="Normal 14 2 3_ORIGEM" xfId="1216"/>
    <cellStyle name="Normal 14 2 4" xfId="363"/>
    <cellStyle name="Normal 14 2 4 2" xfId="718"/>
    <cellStyle name="Normal 14 2 5" xfId="664"/>
    <cellStyle name="Normal 14 2 6" xfId="641"/>
    <cellStyle name="Normal 14 2_ORIGEM" xfId="1214"/>
    <cellStyle name="Normal 14 3" xfId="307"/>
    <cellStyle name="Normal 14 3 2" xfId="367"/>
    <cellStyle name="Normal 14 3 2 2" xfId="514"/>
    <cellStyle name="Normal 14 3 2 2 2" xfId="757"/>
    <cellStyle name="Normal 14 3 2 3" xfId="703"/>
    <cellStyle name="Normal 14 3 2_ORIGEM" xfId="1218"/>
    <cellStyle name="Normal 14 3 3" xfId="368"/>
    <cellStyle name="Normal 14 3 3 2" xfId="496"/>
    <cellStyle name="Normal 14 3 3 2 2" xfId="739"/>
    <cellStyle name="Normal 14 3 3 3" xfId="685"/>
    <cellStyle name="Normal 14 3 3_ORIGEM" xfId="1219"/>
    <cellStyle name="Normal 14 3 4" xfId="366"/>
    <cellStyle name="Normal 14 3 4 2" xfId="721"/>
    <cellStyle name="Normal 14 3 5" xfId="667"/>
    <cellStyle name="Normal 14 3_ORIGEM" xfId="1217"/>
    <cellStyle name="Normal 14 4" xfId="369"/>
    <cellStyle name="Normal 14 4 2" xfId="370"/>
    <cellStyle name="Normal 14 4 2 2" xfId="517"/>
    <cellStyle name="Normal 14 4 2 2 2" xfId="760"/>
    <cellStyle name="Normal 14 4 2 3" xfId="706"/>
    <cellStyle name="Normal 14 4 2_ORIGEM" xfId="1221"/>
    <cellStyle name="Normal 14 4 3" xfId="371"/>
    <cellStyle name="Normal 14 4 3 2" xfId="499"/>
    <cellStyle name="Normal 14 4 3 2 2" xfId="742"/>
    <cellStyle name="Normal 14 4 3 3" xfId="688"/>
    <cellStyle name="Normal 14 4 3_ORIGEM" xfId="1222"/>
    <cellStyle name="Normal 14 4 4" xfId="481"/>
    <cellStyle name="Normal 14 4 4 2" xfId="724"/>
    <cellStyle name="Normal 14 4 5" xfId="670"/>
    <cellStyle name="Normal 14 4_ORIGEM" xfId="1220"/>
    <cellStyle name="Normal 14 5" xfId="372"/>
    <cellStyle name="Normal 14 5 2" xfId="373"/>
    <cellStyle name="Normal 14 5 2 2" xfId="520"/>
    <cellStyle name="Normal 14 5 2 2 2" xfId="763"/>
    <cellStyle name="Normal 14 5 2 3" xfId="709"/>
    <cellStyle name="Normal 14 5 2_ORIGEM" xfId="1224"/>
    <cellStyle name="Normal 14 5 3" xfId="374"/>
    <cellStyle name="Normal 14 5 3 2" xfId="502"/>
    <cellStyle name="Normal 14 5 3 2 2" xfId="745"/>
    <cellStyle name="Normal 14 5 3 3" xfId="691"/>
    <cellStyle name="Normal 14 5 3_ORIGEM" xfId="1225"/>
    <cellStyle name="Normal 14 5 4" xfId="484"/>
    <cellStyle name="Normal 14 5 4 2" xfId="727"/>
    <cellStyle name="Normal 14 5 5" xfId="673"/>
    <cellStyle name="Normal 14 5_ORIGEM" xfId="1223"/>
    <cellStyle name="Normal 14 6" xfId="375"/>
    <cellStyle name="Normal 14 6 2" xfId="376"/>
    <cellStyle name="Normal 14 6 2 2" xfId="523"/>
    <cellStyle name="Normal 14 6 2 2 2" xfId="766"/>
    <cellStyle name="Normal 14 6 2 3" xfId="712"/>
    <cellStyle name="Normal 14 6 2_ORIGEM" xfId="1227"/>
    <cellStyle name="Normal 14 6 3" xfId="377"/>
    <cellStyle name="Normal 14 6 3 2" xfId="505"/>
    <cellStyle name="Normal 14 6 3 2 2" xfId="748"/>
    <cellStyle name="Normal 14 6 3 3" xfId="694"/>
    <cellStyle name="Normal 14 6 3_ORIGEM" xfId="1228"/>
    <cellStyle name="Normal 14 6 4" xfId="487"/>
    <cellStyle name="Normal 14 6 4 2" xfId="730"/>
    <cellStyle name="Normal 14 6 5" xfId="676"/>
    <cellStyle name="Normal 14 6_ORIGEM" xfId="1226"/>
    <cellStyle name="Normal 14 7" xfId="378"/>
    <cellStyle name="Normal 14 7 2" xfId="508"/>
    <cellStyle name="Normal 14 7 2 2" xfId="656"/>
    <cellStyle name="Normal 14 7 2 2 2" xfId="776"/>
    <cellStyle name="Normal 14 7 2 3" xfId="751"/>
    <cellStyle name="Normal 14 7 3" xfId="651"/>
    <cellStyle name="Normal 14 7 3 2" xfId="773"/>
    <cellStyle name="Normal 14 7 4" xfId="697"/>
    <cellStyle name="Normal 14 7_ORIGEM" xfId="1229"/>
    <cellStyle name="Normal 14 8" xfId="379"/>
    <cellStyle name="Normal 14 8 2" xfId="490"/>
    <cellStyle name="Normal 14 8 2 2" xfId="733"/>
    <cellStyle name="Normal 14 8 3" xfId="679"/>
    <cellStyle name="Normal 14 8_ORIGEM" xfId="1230"/>
    <cellStyle name="Normal 14 9" xfId="362"/>
    <cellStyle name="Normal 14 9 2" xfId="715"/>
    <cellStyle name="Normal 14_ORIGEM" xfId="1213"/>
    <cellStyle name="Normal 15" xfId="261"/>
    <cellStyle name="Normal 15 10" xfId="663"/>
    <cellStyle name="Normal 15 11" xfId="640"/>
    <cellStyle name="Normal 15 2" xfId="306"/>
    <cellStyle name="Normal 15 2 2" xfId="382"/>
    <cellStyle name="Normal 15 2 2 2" xfId="513"/>
    <cellStyle name="Normal 15 2 2 2 2" xfId="756"/>
    <cellStyle name="Normal 15 2 2 3" xfId="702"/>
    <cellStyle name="Normal 15 2 2 4" xfId="645"/>
    <cellStyle name="Normal 15 2 2_ORIGEM" xfId="1233"/>
    <cellStyle name="Normal 15 2 3" xfId="383"/>
    <cellStyle name="Normal 15 2 3 2" xfId="495"/>
    <cellStyle name="Normal 15 2 3 2 2" xfId="738"/>
    <cellStyle name="Normal 15 2 3 3" xfId="684"/>
    <cellStyle name="Normal 15 2 3_ORIGEM" xfId="1234"/>
    <cellStyle name="Normal 15 2 4" xfId="381"/>
    <cellStyle name="Normal 15 2 4 2" xfId="720"/>
    <cellStyle name="Normal 15 2 5" xfId="666"/>
    <cellStyle name="Normal 15 2_ORIGEM" xfId="1232"/>
    <cellStyle name="Normal 15 3" xfId="309"/>
    <cellStyle name="Normal 15 3 2" xfId="385"/>
    <cellStyle name="Normal 15 3 2 2" xfId="516"/>
    <cellStyle name="Normal 15 3 2 2 2" xfId="759"/>
    <cellStyle name="Normal 15 3 2 3" xfId="705"/>
    <cellStyle name="Normal 15 3 2_ORIGEM" xfId="1236"/>
    <cellStyle name="Normal 15 3 3" xfId="386"/>
    <cellStyle name="Normal 15 3 3 2" xfId="498"/>
    <cellStyle name="Normal 15 3 3 2 2" xfId="741"/>
    <cellStyle name="Normal 15 3 3 3" xfId="687"/>
    <cellStyle name="Normal 15 3 3_ORIGEM" xfId="1237"/>
    <cellStyle name="Normal 15 3 4" xfId="384"/>
    <cellStyle name="Normal 15 3 4 2" xfId="723"/>
    <cellStyle name="Normal 15 3 5" xfId="669"/>
    <cellStyle name="Normal 15 3_ORIGEM" xfId="1235"/>
    <cellStyle name="Normal 15 4" xfId="387"/>
    <cellStyle name="Normal 15 4 2" xfId="388"/>
    <cellStyle name="Normal 15 4 2 2" xfId="519"/>
    <cellStyle name="Normal 15 4 2 2 2" xfId="762"/>
    <cellStyle name="Normal 15 4 2 3" xfId="708"/>
    <cellStyle name="Normal 15 4 2_ORIGEM" xfId="1239"/>
    <cellStyle name="Normal 15 4 3" xfId="389"/>
    <cellStyle name="Normal 15 4 3 2" xfId="501"/>
    <cellStyle name="Normal 15 4 3 2 2" xfId="744"/>
    <cellStyle name="Normal 15 4 3 3" xfId="690"/>
    <cellStyle name="Normal 15 4 3_ORIGEM" xfId="1240"/>
    <cellStyle name="Normal 15 4 4" xfId="483"/>
    <cellStyle name="Normal 15 4 4 2" xfId="726"/>
    <cellStyle name="Normal 15 4 5" xfId="672"/>
    <cellStyle name="Normal 15 4_ORIGEM" xfId="1238"/>
    <cellStyle name="Normal 15 5" xfId="390"/>
    <cellStyle name="Normal 15 5 2" xfId="391"/>
    <cellStyle name="Normal 15 5 2 2" xfId="522"/>
    <cellStyle name="Normal 15 5 2 2 2" xfId="765"/>
    <cellStyle name="Normal 15 5 2 3" xfId="711"/>
    <cellStyle name="Normal 15 5 2_ORIGEM" xfId="1242"/>
    <cellStyle name="Normal 15 5 3" xfId="392"/>
    <cellStyle name="Normal 15 5 3 2" xfId="504"/>
    <cellStyle name="Normal 15 5 3 2 2" xfId="747"/>
    <cellStyle name="Normal 15 5 3 3" xfId="693"/>
    <cellStyle name="Normal 15 5 3_ORIGEM" xfId="1243"/>
    <cellStyle name="Normal 15 5 4" xfId="486"/>
    <cellStyle name="Normal 15 5 4 2" xfId="729"/>
    <cellStyle name="Normal 15 5 5" xfId="675"/>
    <cellStyle name="Normal 15 5_ORIGEM" xfId="1241"/>
    <cellStyle name="Normal 15 6" xfId="393"/>
    <cellStyle name="Normal 15 6 2" xfId="394"/>
    <cellStyle name="Normal 15 6 2 2" xfId="525"/>
    <cellStyle name="Normal 15 6 2 2 2" xfId="768"/>
    <cellStyle name="Normal 15 6 2 3" xfId="714"/>
    <cellStyle name="Normal 15 6 2_ORIGEM" xfId="1245"/>
    <cellStyle name="Normal 15 6 3" xfId="395"/>
    <cellStyle name="Normal 15 6 3 2" xfId="507"/>
    <cellStyle name="Normal 15 6 3 2 2" xfId="750"/>
    <cellStyle name="Normal 15 6 3 3" xfId="696"/>
    <cellStyle name="Normal 15 6 3_ORIGEM" xfId="1246"/>
    <cellStyle name="Normal 15 6 4" xfId="489"/>
    <cellStyle name="Normal 15 6 4 2" xfId="732"/>
    <cellStyle name="Normal 15 6 5" xfId="678"/>
    <cellStyle name="Normal 15 6_ORIGEM" xfId="1244"/>
    <cellStyle name="Normal 15 7" xfId="396"/>
    <cellStyle name="Normal 15 7 2" xfId="510"/>
    <cellStyle name="Normal 15 7 2 2" xfId="658"/>
    <cellStyle name="Normal 15 7 2 2 2" xfId="778"/>
    <cellStyle name="Normal 15 7 2 3" xfId="753"/>
    <cellStyle name="Normal 15 7 3" xfId="652"/>
    <cellStyle name="Normal 15 7 3 2" xfId="774"/>
    <cellStyle name="Normal 15 7 4" xfId="699"/>
    <cellStyle name="Normal 15 7_ORIGEM" xfId="1247"/>
    <cellStyle name="Normal 15 8" xfId="397"/>
    <cellStyle name="Normal 15 8 2" xfId="492"/>
    <cellStyle name="Normal 15 8 2 2" xfId="735"/>
    <cellStyle name="Normal 15 8 3" xfId="681"/>
    <cellStyle name="Normal 15 8 4" xfId="644"/>
    <cellStyle name="Normal 15 8_ORIGEM" xfId="1248"/>
    <cellStyle name="Normal 15 9" xfId="380"/>
    <cellStyle name="Normal 15 9 2" xfId="717"/>
    <cellStyle name="Normal 15_ORIGEM" xfId="1231"/>
    <cellStyle name="Normal 16" xfId="398"/>
    <cellStyle name="Normal 17" xfId="399"/>
    <cellStyle name="Normal 17 10" xfId="2058"/>
    <cellStyle name="Normal 17 2" xfId="553"/>
    <cellStyle name="Normal 17 2 2" xfId="813"/>
    <cellStyle name="Normal 17 2 3" xfId="648"/>
    <cellStyle name="Normal 17 3" xfId="574"/>
    <cellStyle name="Normal 17 3 2" xfId="851"/>
    <cellStyle name="Normal 17 3 2 2" xfId="1018"/>
    <cellStyle name="Normal 17 3 2 2 2" xfId="1846"/>
    <cellStyle name="Normal 17 3 2 2 2 2" xfId="3713"/>
    <cellStyle name="Normal 17 3 2 2 2 3" xfId="2788"/>
    <cellStyle name="Normal 17 3 2 2 3" xfId="3273"/>
    <cellStyle name="Normal 17 3 2 2 4" xfId="2328"/>
    <cellStyle name="Normal 17 3 2 2_ORIGEM" xfId="1252"/>
    <cellStyle name="Normal 17 3 2 3" xfId="1681"/>
    <cellStyle name="Normal 17 3 2 3 2" xfId="3547"/>
    <cellStyle name="Normal 17 3 2 3 3" xfId="2622"/>
    <cellStyle name="Normal 17 3 2 4" xfId="3107"/>
    <cellStyle name="Normal 17 3 2 5" xfId="2162"/>
    <cellStyle name="Normal 17 3 2_ORIGEM" xfId="1251"/>
    <cellStyle name="Normal 17 3 3" xfId="935"/>
    <cellStyle name="Normal 17 3 3 2" xfId="1763"/>
    <cellStyle name="Normal 17 3 3 2 2" xfId="3630"/>
    <cellStyle name="Normal 17 3 3 2 3" xfId="2705"/>
    <cellStyle name="Normal 17 3 3 3" xfId="3190"/>
    <cellStyle name="Normal 17 3 3 4" xfId="2245"/>
    <cellStyle name="Normal 17 3 3_ORIGEM" xfId="1253"/>
    <cellStyle name="Normal 17 3 4" xfId="817"/>
    <cellStyle name="Normal 17 3 4 2" xfId="1933"/>
    <cellStyle name="Normal 17 3 4 2 2" xfId="3800"/>
    <cellStyle name="Normal 17 3 4 2 3" xfId="2875"/>
    <cellStyle name="Normal 17 3 4 3" xfId="3360"/>
    <cellStyle name="Normal 17 3 4 4" xfId="2415"/>
    <cellStyle name="Normal 17 3 4_ORIGEM" xfId="1254"/>
    <cellStyle name="Normal 17 3 5" xfId="653"/>
    <cellStyle name="Normal 17 3 5 2" xfId="3464"/>
    <cellStyle name="Normal 17 3 5 3" xfId="2539"/>
    <cellStyle name="Normal 17 3 5 4" xfId="1597"/>
    <cellStyle name="Normal 17 3 6" xfId="3024"/>
    <cellStyle name="Normal 17 3 7" xfId="2079"/>
    <cellStyle name="Normal 17 3_ORIGEM" xfId="1250"/>
    <cellStyle name="Normal 17 4" xfId="595"/>
    <cellStyle name="Normal 17 4 2" xfId="872"/>
    <cellStyle name="Normal 17 4 2 2" xfId="1039"/>
    <cellStyle name="Normal 17 4 2 2 2" xfId="1867"/>
    <cellStyle name="Normal 17 4 2 2 2 2" xfId="3734"/>
    <cellStyle name="Normal 17 4 2 2 2 3" xfId="2809"/>
    <cellStyle name="Normal 17 4 2 2 3" xfId="3294"/>
    <cellStyle name="Normal 17 4 2 2 4" xfId="2349"/>
    <cellStyle name="Normal 17 4 2 2_ORIGEM" xfId="1257"/>
    <cellStyle name="Normal 17 4 2 3" xfId="1702"/>
    <cellStyle name="Normal 17 4 2 3 2" xfId="3568"/>
    <cellStyle name="Normal 17 4 2 3 3" xfId="2643"/>
    <cellStyle name="Normal 17 4 2 4" xfId="3128"/>
    <cellStyle name="Normal 17 4 2 5" xfId="2183"/>
    <cellStyle name="Normal 17 4 2_ORIGEM" xfId="1256"/>
    <cellStyle name="Normal 17 4 3" xfId="956"/>
    <cellStyle name="Normal 17 4 3 2" xfId="1784"/>
    <cellStyle name="Normal 17 4 3 2 2" xfId="3651"/>
    <cellStyle name="Normal 17 4 3 2 3" xfId="2726"/>
    <cellStyle name="Normal 17 4 3 3" xfId="3211"/>
    <cellStyle name="Normal 17 4 3 4" xfId="2266"/>
    <cellStyle name="Normal 17 4 3_ORIGEM" xfId="1258"/>
    <cellStyle name="Normal 17 4 4" xfId="1123"/>
    <cellStyle name="Normal 17 4 4 2" xfId="1954"/>
    <cellStyle name="Normal 17 4 4 2 2" xfId="3821"/>
    <cellStyle name="Normal 17 4 4 2 3" xfId="2896"/>
    <cellStyle name="Normal 17 4 4 3" xfId="3381"/>
    <cellStyle name="Normal 17 4 4 4" xfId="2436"/>
    <cellStyle name="Normal 17 4 4_ORIGEM" xfId="1259"/>
    <cellStyle name="Normal 17 4 5" xfId="1618"/>
    <cellStyle name="Normal 17 4 5 2" xfId="3485"/>
    <cellStyle name="Normal 17 4 5 3" xfId="2560"/>
    <cellStyle name="Normal 17 4 6" xfId="3045"/>
    <cellStyle name="Normal 17 4 7" xfId="2100"/>
    <cellStyle name="Normal 17 4_ORIGEM" xfId="1255"/>
    <cellStyle name="Normal 17 5" xfId="526"/>
    <cellStyle name="Normal 17 5 2" xfId="997"/>
    <cellStyle name="Normal 17 5 2 2" xfId="1825"/>
    <cellStyle name="Normal 17 5 2 2 2" xfId="3692"/>
    <cellStyle name="Normal 17 5 2 2 3" xfId="2767"/>
    <cellStyle name="Normal 17 5 2 3" xfId="3252"/>
    <cellStyle name="Normal 17 5 2 4" xfId="2307"/>
    <cellStyle name="Normal 17 5 2_ORIGEM" xfId="1261"/>
    <cellStyle name="Normal 17 5 3" xfId="1660"/>
    <cellStyle name="Normal 17 5 3 2" xfId="3526"/>
    <cellStyle name="Normal 17 5 3 3" xfId="2601"/>
    <cellStyle name="Normal 17 5 4" xfId="3086"/>
    <cellStyle name="Normal 17 5 5" xfId="2141"/>
    <cellStyle name="Normal 17 5_ORIGEM" xfId="1260"/>
    <cellStyle name="Normal 17 6" xfId="914"/>
    <cellStyle name="Normal 17 6 2" xfId="1743"/>
    <cellStyle name="Normal 17 6 2 2" xfId="3609"/>
    <cellStyle name="Normal 17 6 2 3" xfId="2684"/>
    <cellStyle name="Normal 17 6 3" xfId="3169"/>
    <cellStyle name="Normal 17 6 4" xfId="2224"/>
    <cellStyle name="Normal 17 6_ORIGEM" xfId="1262"/>
    <cellStyle name="Normal 17 7" xfId="646"/>
    <cellStyle name="Normal 17 7 2" xfId="1912"/>
    <cellStyle name="Normal 17 7 2 2" xfId="3779"/>
    <cellStyle name="Normal 17 7 2 3" xfId="2854"/>
    <cellStyle name="Normal 17 7 3" xfId="3339"/>
    <cellStyle name="Normal 17 7 4" xfId="2394"/>
    <cellStyle name="Normal 17 7 5" xfId="1090"/>
    <cellStyle name="Normal 17 7_ORIGEM" xfId="1263"/>
    <cellStyle name="Normal 17 8" xfId="1571"/>
    <cellStyle name="Normal 17 8 2" xfId="3443"/>
    <cellStyle name="Normal 17 8 3" xfId="2516"/>
    <cellStyle name="Normal 17 9" xfId="3003"/>
    <cellStyle name="Normal 17_ORIGEM" xfId="1249"/>
    <cellStyle name="Normal 18" xfId="479"/>
    <cellStyle name="Normal 18 10" xfId="2061"/>
    <cellStyle name="Normal 18 2" xfId="551"/>
    <cellStyle name="Normal 18 2 2" xfId="809"/>
    <cellStyle name="Normal 18 2 3" xfId="780"/>
    <cellStyle name="Normal 18 3" xfId="577"/>
    <cellStyle name="Normal 18 3 2" xfId="854"/>
    <cellStyle name="Normal 18 3 2 2" xfId="1021"/>
    <cellStyle name="Normal 18 3 2 2 2" xfId="1849"/>
    <cellStyle name="Normal 18 3 2 2 2 2" xfId="3716"/>
    <cellStyle name="Normal 18 3 2 2 2 3" xfId="2791"/>
    <cellStyle name="Normal 18 3 2 2 3" xfId="3276"/>
    <cellStyle name="Normal 18 3 2 2 4" xfId="2331"/>
    <cellStyle name="Normal 18 3 2 2_ORIGEM" xfId="1267"/>
    <cellStyle name="Normal 18 3 2 3" xfId="1684"/>
    <cellStyle name="Normal 18 3 2 3 2" xfId="3550"/>
    <cellStyle name="Normal 18 3 2 3 3" xfId="2625"/>
    <cellStyle name="Normal 18 3 2 4" xfId="3110"/>
    <cellStyle name="Normal 18 3 2 5" xfId="2165"/>
    <cellStyle name="Normal 18 3 2_ORIGEM" xfId="1266"/>
    <cellStyle name="Normal 18 3 3" xfId="938"/>
    <cellStyle name="Normal 18 3 3 2" xfId="1766"/>
    <cellStyle name="Normal 18 3 3 2 2" xfId="3633"/>
    <cellStyle name="Normal 18 3 3 2 3" xfId="2708"/>
    <cellStyle name="Normal 18 3 3 3" xfId="3193"/>
    <cellStyle name="Normal 18 3 3 4" xfId="2248"/>
    <cellStyle name="Normal 18 3 3_ORIGEM" xfId="1268"/>
    <cellStyle name="Normal 18 3 4" xfId="1106"/>
    <cellStyle name="Normal 18 3 4 2" xfId="1936"/>
    <cellStyle name="Normal 18 3 4 2 2" xfId="3803"/>
    <cellStyle name="Normal 18 3 4 2 3" xfId="2878"/>
    <cellStyle name="Normal 18 3 4 3" xfId="3363"/>
    <cellStyle name="Normal 18 3 4 4" xfId="2418"/>
    <cellStyle name="Normal 18 3 4_ORIGEM" xfId="1269"/>
    <cellStyle name="Normal 18 3 5" xfId="1600"/>
    <cellStyle name="Normal 18 3 5 2" xfId="3467"/>
    <cellStyle name="Normal 18 3 5 3" xfId="2542"/>
    <cellStyle name="Normal 18 3 6" xfId="3027"/>
    <cellStyle name="Normal 18 3 7" xfId="2082"/>
    <cellStyle name="Normal 18 3_ORIGEM" xfId="1265"/>
    <cellStyle name="Normal 18 4" xfId="598"/>
    <cellStyle name="Normal 18 4 2" xfId="875"/>
    <cellStyle name="Normal 18 4 2 2" xfId="1042"/>
    <cellStyle name="Normal 18 4 2 2 2" xfId="1870"/>
    <cellStyle name="Normal 18 4 2 2 2 2" xfId="3737"/>
    <cellStyle name="Normal 18 4 2 2 2 3" xfId="2812"/>
    <cellStyle name="Normal 18 4 2 2 3" xfId="3297"/>
    <cellStyle name="Normal 18 4 2 2 4" xfId="2352"/>
    <cellStyle name="Normal 18 4 2 2_ORIGEM" xfId="1272"/>
    <cellStyle name="Normal 18 4 2 3" xfId="1705"/>
    <cellStyle name="Normal 18 4 2 3 2" xfId="3571"/>
    <cellStyle name="Normal 18 4 2 3 3" xfId="2646"/>
    <cellStyle name="Normal 18 4 2 4" xfId="3131"/>
    <cellStyle name="Normal 18 4 2 5" xfId="2186"/>
    <cellStyle name="Normal 18 4 2_ORIGEM" xfId="1271"/>
    <cellStyle name="Normal 18 4 3" xfId="959"/>
    <cellStyle name="Normal 18 4 3 2" xfId="1787"/>
    <cellStyle name="Normal 18 4 3 2 2" xfId="3654"/>
    <cellStyle name="Normal 18 4 3 2 3" xfId="2729"/>
    <cellStyle name="Normal 18 4 3 3" xfId="3214"/>
    <cellStyle name="Normal 18 4 3 4" xfId="2269"/>
    <cellStyle name="Normal 18 4 3_ORIGEM" xfId="1273"/>
    <cellStyle name="Normal 18 4 4" xfId="1126"/>
    <cellStyle name="Normal 18 4 4 2" xfId="1957"/>
    <cellStyle name="Normal 18 4 4 2 2" xfId="3824"/>
    <cellStyle name="Normal 18 4 4 2 3" xfId="2899"/>
    <cellStyle name="Normal 18 4 4 3" xfId="3384"/>
    <cellStyle name="Normal 18 4 4 4" xfId="2439"/>
    <cellStyle name="Normal 18 4 4_ORIGEM" xfId="1274"/>
    <cellStyle name="Normal 18 4 5" xfId="1621"/>
    <cellStyle name="Normal 18 4 5 2" xfId="3488"/>
    <cellStyle name="Normal 18 4 5 3" xfId="2563"/>
    <cellStyle name="Normal 18 4 6" xfId="3048"/>
    <cellStyle name="Normal 18 4 7" xfId="2103"/>
    <cellStyle name="Normal 18 4_ORIGEM" xfId="1270"/>
    <cellStyle name="Normal 18 5" xfId="534"/>
    <cellStyle name="Normal 18 5 2" xfId="1000"/>
    <cellStyle name="Normal 18 5 2 2" xfId="1828"/>
    <cellStyle name="Normal 18 5 2 2 2" xfId="3695"/>
    <cellStyle name="Normal 18 5 2 2 3" xfId="2770"/>
    <cellStyle name="Normal 18 5 2 3" xfId="3255"/>
    <cellStyle name="Normal 18 5 2 4" xfId="2310"/>
    <cellStyle name="Normal 18 5 2_ORIGEM" xfId="1276"/>
    <cellStyle name="Normal 18 5 3" xfId="1663"/>
    <cellStyle name="Normal 18 5 3 2" xfId="3529"/>
    <cellStyle name="Normal 18 5 3 3" xfId="2604"/>
    <cellStyle name="Normal 18 5 4" xfId="3089"/>
    <cellStyle name="Normal 18 5 5" xfId="2144"/>
    <cellStyle name="Normal 18 5_ORIGEM" xfId="1275"/>
    <cellStyle name="Normal 18 6" xfId="626"/>
    <cellStyle name="Normal 18 6 2" xfId="917"/>
    <cellStyle name="Normal 18 6 2 2" xfId="3612"/>
    <cellStyle name="Normal 18 6 2 3" xfId="2687"/>
    <cellStyle name="Normal 18 6 3" xfId="3172"/>
    <cellStyle name="Normal 18 6 4" xfId="2227"/>
    <cellStyle name="Normal 18 6_ORIGEM" xfId="1277"/>
    <cellStyle name="Normal 18 7" xfId="804"/>
    <cellStyle name="Normal 18 7 2" xfId="1915"/>
    <cellStyle name="Normal 18 7 2 2" xfId="3782"/>
    <cellStyle name="Normal 18 7 2 3" xfId="2857"/>
    <cellStyle name="Normal 18 7 3" xfId="3342"/>
    <cellStyle name="Normal 18 7 4" xfId="2397"/>
    <cellStyle name="Normal 18 7_ORIGEM" xfId="1278"/>
    <cellStyle name="Normal 18 8" xfId="660"/>
    <cellStyle name="Normal 18 8 2" xfId="3446"/>
    <cellStyle name="Normal 18 8 3" xfId="2520"/>
    <cellStyle name="Normal 18 8 4" xfId="1575"/>
    <cellStyle name="Normal 18 9" xfId="3006"/>
    <cellStyle name="Normal 18_ORIGEM" xfId="1264"/>
    <cellStyle name="Normal 19" xfId="536"/>
    <cellStyle name="Normal 19 2" xfId="579"/>
    <cellStyle name="Normal 19 2 2" xfId="856"/>
    <cellStyle name="Normal 19 2 2 2" xfId="1023"/>
    <cellStyle name="Normal 19 2 2 2 2" xfId="1851"/>
    <cellStyle name="Normal 19 2 2 2 2 2" xfId="3718"/>
    <cellStyle name="Normal 19 2 2 2 2 3" xfId="2793"/>
    <cellStyle name="Normal 19 2 2 2 3" xfId="3278"/>
    <cellStyle name="Normal 19 2 2 2 4" xfId="2333"/>
    <cellStyle name="Normal 19 2 2 2_ORIGEM" xfId="1282"/>
    <cellStyle name="Normal 19 2 2 3" xfId="1686"/>
    <cellStyle name="Normal 19 2 2 3 2" xfId="3552"/>
    <cellStyle name="Normal 19 2 2 3 3" xfId="2627"/>
    <cellStyle name="Normal 19 2 2 4" xfId="3112"/>
    <cellStyle name="Normal 19 2 2 5" xfId="2167"/>
    <cellStyle name="Normal 19 2 2_ORIGEM" xfId="1281"/>
    <cellStyle name="Normal 19 2 3" xfId="940"/>
    <cellStyle name="Normal 19 2 3 2" xfId="1768"/>
    <cellStyle name="Normal 19 2 3 2 2" xfId="3635"/>
    <cellStyle name="Normal 19 2 3 2 3" xfId="2710"/>
    <cellStyle name="Normal 19 2 3 3" xfId="3195"/>
    <cellStyle name="Normal 19 2 3 4" xfId="2250"/>
    <cellStyle name="Normal 19 2 3_ORIGEM" xfId="1283"/>
    <cellStyle name="Normal 19 2 4" xfId="818"/>
    <cellStyle name="Normal 19 2 4 2" xfId="1938"/>
    <cellStyle name="Normal 19 2 4 2 2" xfId="3805"/>
    <cellStyle name="Normal 19 2 4 2 3" xfId="2880"/>
    <cellStyle name="Normal 19 2 4 3" xfId="3365"/>
    <cellStyle name="Normal 19 2 4 4" xfId="2420"/>
    <cellStyle name="Normal 19 2 4_ORIGEM" xfId="1284"/>
    <cellStyle name="Normal 19 2 5" xfId="781"/>
    <cellStyle name="Normal 19 2 5 2" xfId="3469"/>
    <cellStyle name="Normal 19 2 5 3" xfId="2544"/>
    <cellStyle name="Normal 19 2 5 4" xfId="1602"/>
    <cellStyle name="Normal 19 2 6" xfId="3029"/>
    <cellStyle name="Normal 19 2 7" xfId="2084"/>
    <cellStyle name="Normal 19 2_ORIGEM" xfId="1280"/>
    <cellStyle name="Normal 19 3" xfId="600"/>
    <cellStyle name="Normal 19 3 2" xfId="877"/>
    <cellStyle name="Normal 19 3 2 2" xfId="1044"/>
    <cellStyle name="Normal 19 3 2 2 2" xfId="1872"/>
    <cellStyle name="Normal 19 3 2 2 2 2" xfId="3739"/>
    <cellStyle name="Normal 19 3 2 2 2 3" xfId="2814"/>
    <cellStyle name="Normal 19 3 2 2 3" xfId="3299"/>
    <cellStyle name="Normal 19 3 2 2 4" xfId="2354"/>
    <cellStyle name="Normal 19 3 2 2_ORIGEM" xfId="1287"/>
    <cellStyle name="Normal 19 3 2 3" xfId="1707"/>
    <cellStyle name="Normal 19 3 2 3 2" xfId="3573"/>
    <cellStyle name="Normal 19 3 2 3 3" xfId="2648"/>
    <cellStyle name="Normal 19 3 2 4" xfId="3133"/>
    <cellStyle name="Normal 19 3 2 5" xfId="2188"/>
    <cellStyle name="Normal 19 3 2_ORIGEM" xfId="1286"/>
    <cellStyle name="Normal 19 3 3" xfId="961"/>
    <cellStyle name="Normal 19 3 3 2" xfId="1789"/>
    <cellStyle name="Normal 19 3 3 2 2" xfId="3656"/>
    <cellStyle name="Normal 19 3 3 2 3" xfId="2731"/>
    <cellStyle name="Normal 19 3 3 3" xfId="3216"/>
    <cellStyle name="Normal 19 3 3 4" xfId="2271"/>
    <cellStyle name="Normal 19 3 3_ORIGEM" xfId="1288"/>
    <cellStyle name="Normal 19 3 4" xfId="1128"/>
    <cellStyle name="Normal 19 3 4 2" xfId="1959"/>
    <cellStyle name="Normal 19 3 4 2 2" xfId="3826"/>
    <cellStyle name="Normal 19 3 4 2 3" xfId="2901"/>
    <cellStyle name="Normal 19 3 4 3" xfId="3386"/>
    <cellStyle name="Normal 19 3 4 4" xfId="2441"/>
    <cellStyle name="Normal 19 3 4_ORIGEM" xfId="1289"/>
    <cellStyle name="Normal 19 3 5" xfId="1623"/>
    <cellStyle name="Normal 19 3 5 2" xfId="3490"/>
    <cellStyle name="Normal 19 3 5 3" xfId="2565"/>
    <cellStyle name="Normal 19 3 6" xfId="3050"/>
    <cellStyle name="Normal 19 3 7" xfId="2105"/>
    <cellStyle name="Normal 19 3_ORIGEM" xfId="1285"/>
    <cellStyle name="Normal 19 4" xfId="836"/>
    <cellStyle name="Normal 19 4 2" xfId="1002"/>
    <cellStyle name="Normal 19 4 2 2" xfId="1830"/>
    <cellStyle name="Normal 19 4 2 2 2" xfId="3697"/>
    <cellStyle name="Normal 19 4 2 2 3" xfId="2772"/>
    <cellStyle name="Normal 19 4 2 3" xfId="3257"/>
    <cellStyle name="Normal 19 4 2 4" xfId="2312"/>
    <cellStyle name="Normal 19 4 2_ORIGEM" xfId="1291"/>
    <cellStyle name="Normal 19 4 3" xfId="1665"/>
    <cellStyle name="Normal 19 4 3 2" xfId="3531"/>
    <cellStyle name="Normal 19 4 3 3" xfId="2606"/>
    <cellStyle name="Normal 19 4 4" xfId="3091"/>
    <cellStyle name="Normal 19 4 5" xfId="2146"/>
    <cellStyle name="Normal 19 4_ORIGEM" xfId="1290"/>
    <cellStyle name="Normal 19 5" xfId="919"/>
    <cellStyle name="Normal 19 5 2" xfId="1747"/>
    <cellStyle name="Normal 19 5 2 2" xfId="3614"/>
    <cellStyle name="Normal 19 5 2 3" xfId="2689"/>
    <cellStyle name="Normal 19 5 3" xfId="3174"/>
    <cellStyle name="Normal 19 5 4" xfId="2229"/>
    <cellStyle name="Normal 19 5_ORIGEM" xfId="1292"/>
    <cellStyle name="Normal 19 6" xfId="806"/>
    <cellStyle name="Normal 19 6 2" xfId="1917"/>
    <cellStyle name="Normal 19 6 2 2" xfId="3784"/>
    <cellStyle name="Normal 19 6 2 3" xfId="2859"/>
    <cellStyle name="Normal 19 6 3" xfId="3344"/>
    <cellStyle name="Normal 19 6 4" xfId="2399"/>
    <cellStyle name="Normal 19 6_ORIGEM" xfId="1293"/>
    <cellStyle name="Normal 19 7" xfId="771"/>
    <cellStyle name="Normal 19 7 2" xfId="3448"/>
    <cellStyle name="Normal 19 7 3" xfId="2522"/>
    <cellStyle name="Normal 19 7 4" xfId="1577"/>
    <cellStyle name="Normal 19 8" xfId="629"/>
    <cellStyle name="Normal 19 8 2" xfId="3008"/>
    <cellStyle name="Normal 19 9" xfId="2063"/>
    <cellStyle name="Normal 19_ORIGEM" xfId="1279"/>
    <cellStyle name="Normal 2" xfId="112"/>
    <cellStyle name="Normal 2 10" xfId="1078"/>
    <cellStyle name="Normal 2 10 2" xfId="1990"/>
    <cellStyle name="Normal 2 10 2 2" xfId="3857"/>
    <cellStyle name="Normal 2 10 2 3" xfId="2932"/>
    <cellStyle name="Normal 2 10 3" xfId="3417"/>
    <cellStyle name="Normal 2 10 4" xfId="2472"/>
    <cellStyle name="Normal 2 10_ORIGEM" xfId="1295"/>
    <cellStyle name="Normal 2 11" xfId="628"/>
    <cellStyle name="Normal 2 11 2" xfId="1991"/>
    <cellStyle name="Normal 2 11 2 2" xfId="3858"/>
    <cellStyle name="Normal 2 11 2 3" xfId="2933"/>
    <cellStyle name="Normal 2 11 3" xfId="3418"/>
    <cellStyle name="Normal 2 11 4" xfId="2473"/>
    <cellStyle name="Normal 2 11 5" xfId="1159"/>
    <cellStyle name="Normal 2 11_ORIGEM" xfId="1296"/>
    <cellStyle name="Normal 2 12" xfId="1160"/>
    <cellStyle name="Normal 2 12 2" xfId="1992"/>
    <cellStyle name="Normal 2 12 2 2" xfId="3859"/>
    <cellStyle name="Normal 2 12 2 3" xfId="2934"/>
    <cellStyle name="Normal 2 12 3" xfId="3419"/>
    <cellStyle name="Normal 2 12 4" xfId="2474"/>
    <cellStyle name="Normal 2 12_ORIGEM" xfId="1297"/>
    <cellStyle name="Normal 2 13" xfId="1552"/>
    <cellStyle name="Normal 2 14" xfId="1589"/>
    <cellStyle name="Normal 2 15" xfId="2997"/>
    <cellStyle name="Normal 2 16" xfId="2051"/>
    <cellStyle name="Normal 2 17" xfId="2488"/>
    <cellStyle name="Normal 2 18" xfId="3878"/>
    <cellStyle name="Normal 2 2" xfId="113"/>
    <cellStyle name="Normal 2 2 2" xfId="114"/>
    <cellStyle name="Normal 2 2 2 2" xfId="223"/>
    <cellStyle name="Normal 2 2 2 2 2" xfId="400"/>
    <cellStyle name="Normal 2 2 2 2_ORIGEM" xfId="1300"/>
    <cellStyle name="Normal 2 2 2 3" xfId="401"/>
    <cellStyle name="Normal 2 2 2 4" xfId="1179"/>
    <cellStyle name="Normal 2 2 2 5" xfId="1174"/>
    <cellStyle name="Normal 2 2 2_ORIGEM" xfId="1299"/>
    <cellStyle name="Normal 2 2 3" xfId="224"/>
    <cellStyle name="Normal 2 2 3 2" xfId="402"/>
    <cellStyle name="Normal 2 2 3 3" xfId="1180"/>
    <cellStyle name="Normal 2 2 3 4" xfId="1173"/>
    <cellStyle name="Normal 2 2 3_ORIGEM" xfId="1301"/>
    <cellStyle name="Normal 2 2 4" xfId="247"/>
    <cellStyle name="Normal 2 2 4 2" xfId="630"/>
    <cellStyle name="Normal 2 2 5" xfId="403"/>
    <cellStyle name="Normal 2 2 6" xfId="554"/>
    <cellStyle name="Normal 2 2 7" xfId="3879"/>
    <cellStyle name="Normal 2 2_ORIGEM" xfId="1298"/>
    <cellStyle name="Normal 2 3" xfId="115"/>
    <cellStyle name="Normal 2 3 2" xfId="116"/>
    <cellStyle name="Normal 2 3 2 2" xfId="225"/>
    <cellStyle name="Normal 2 3 2 2 2" xfId="404"/>
    <cellStyle name="Normal 2 3 2 2_ORIGEM" xfId="1304"/>
    <cellStyle name="Normal 2 3 2 3" xfId="405"/>
    <cellStyle name="Normal 2 3 2_ORIGEM" xfId="1303"/>
    <cellStyle name="Normal 2 3 3" xfId="226"/>
    <cellStyle name="Normal 2 3 3 2" xfId="406"/>
    <cellStyle name="Normal 2 3 3_ORIGEM" xfId="1305"/>
    <cellStyle name="Normal 2 3 4" xfId="407"/>
    <cellStyle name="Normal 2 3 5" xfId="1181"/>
    <cellStyle name="Normal 2 3 6" xfId="1171"/>
    <cellStyle name="Normal 2 3_ORIGEM" xfId="1302"/>
    <cellStyle name="Normal 2 4" xfId="117"/>
    <cellStyle name="Normal 2 4 2" xfId="227"/>
    <cellStyle name="Normal 2 4 2 2" xfId="408"/>
    <cellStyle name="Normal 2 4 2_ORIGEM" xfId="1307"/>
    <cellStyle name="Normal 2 4 3" xfId="409"/>
    <cellStyle name="Normal 2 4_ORIGEM" xfId="1306"/>
    <cellStyle name="Normal 2 5" xfId="228"/>
    <cellStyle name="Normal 2 5 2" xfId="410"/>
    <cellStyle name="Normal 2 5_ORIGEM" xfId="1308"/>
    <cellStyle name="Normal 2 6" xfId="248"/>
    <cellStyle name="Normal 2 6 2" xfId="631"/>
    <cellStyle name="Normal 2 7" xfId="411"/>
    <cellStyle name="Normal 2 8" xfId="615"/>
    <cellStyle name="Normal 2 9" xfId="821"/>
    <cellStyle name="Normal 2_ORIGEM" xfId="1294"/>
    <cellStyle name="Normal 20" xfId="538"/>
    <cellStyle name="Normal 20 2" xfId="581"/>
    <cellStyle name="Normal 20 2 2" xfId="858"/>
    <cellStyle name="Normal 20 2 2 2" xfId="1025"/>
    <cellStyle name="Normal 20 2 2 2 2" xfId="1853"/>
    <cellStyle name="Normal 20 2 2 2 2 2" xfId="3720"/>
    <cellStyle name="Normal 20 2 2 2 2 3" xfId="2795"/>
    <cellStyle name="Normal 20 2 2 2 3" xfId="3280"/>
    <cellStyle name="Normal 20 2 2 2 4" xfId="2335"/>
    <cellStyle name="Normal 20 2 2 2_ORIGEM" xfId="1312"/>
    <cellStyle name="Normal 20 2 2 3" xfId="1688"/>
    <cellStyle name="Normal 20 2 2 3 2" xfId="3554"/>
    <cellStyle name="Normal 20 2 2 3 3" xfId="2629"/>
    <cellStyle name="Normal 20 2 2 4" xfId="3114"/>
    <cellStyle name="Normal 20 2 2 5" xfId="2169"/>
    <cellStyle name="Normal 20 2 2_ORIGEM" xfId="1311"/>
    <cellStyle name="Normal 20 2 3" xfId="942"/>
    <cellStyle name="Normal 20 2 3 2" xfId="1770"/>
    <cellStyle name="Normal 20 2 3 2 2" xfId="3637"/>
    <cellStyle name="Normal 20 2 3 2 3" xfId="2712"/>
    <cellStyle name="Normal 20 2 3 3" xfId="3197"/>
    <cellStyle name="Normal 20 2 3 4" xfId="2252"/>
    <cellStyle name="Normal 20 2 3_ORIGEM" xfId="1313"/>
    <cellStyle name="Normal 20 2 4" xfId="1109"/>
    <cellStyle name="Normal 20 2 4 2" xfId="1940"/>
    <cellStyle name="Normal 20 2 4 2 2" xfId="3807"/>
    <cellStyle name="Normal 20 2 4 2 3" xfId="2882"/>
    <cellStyle name="Normal 20 2 4 3" xfId="3367"/>
    <cellStyle name="Normal 20 2 4 4" xfId="2422"/>
    <cellStyle name="Normal 20 2 4_ORIGEM" xfId="1314"/>
    <cellStyle name="Normal 20 2 5" xfId="1604"/>
    <cellStyle name="Normal 20 2 5 2" xfId="3471"/>
    <cellStyle name="Normal 20 2 5 3" xfId="2546"/>
    <cellStyle name="Normal 20 2 6" xfId="3031"/>
    <cellStyle name="Normal 20 2 7" xfId="2086"/>
    <cellStyle name="Normal 20 2_ORIGEM" xfId="1310"/>
    <cellStyle name="Normal 20 3" xfId="602"/>
    <cellStyle name="Normal 20 3 2" xfId="879"/>
    <cellStyle name="Normal 20 3 2 2" xfId="1046"/>
    <cellStyle name="Normal 20 3 2 2 2" xfId="1874"/>
    <cellStyle name="Normal 20 3 2 2 2 2" xfId="3741"/>
    <cellStyle name="Normal 20 3 2 2 2 3" xfId="2816"/>
    <cellStyle name="Normal 20 3 2 2 3" xfId="3301"/>
    <cellStyle name="Normal 20 3 2 2 4" xfId="2356"/>
    <cellStyle name="Normal 20 3 2 2_ORIGEM" xfId="1317"/>
    <cellStyle name="Normal 20 3 2 3" xfId="1709"/>
    <cellStyle name="Normal 20 3 2 3 2" xfId="3575"/>
    <cellStyle name="Normal 20 3 2 3 3" xfId="2650"/>
    <cellStyle name="Normal 20 3 2 4" xfId="3135"/>
    <cellStyle name="Normal 20 3 2 5" xfId="2190"/>
    <cellStyle name="Normal 20 3 2_ORIGEM" xfId="1316"/>
    <cellStyle name="Normal 20 3 3" xfId="963"/>
    <cellStyle name="Normal 20 3 3 2" xfId="1791"/>
    <cellStyle name="Normal 20 3 3 2 2" xfId="3658"/>
    <cellStyle name="Normal 20 3 3 2 3" xfId="2733"/>
    <cellStyle name="Normal 20 3 3 3" xfId="3218"/>
    <cellStyle name="Normal 20 3 3 4" xfId="2273"/>
    <cellStyle name="Normal 20 3 3_ORIGEM" xfId="1318"/>
    <cellStyle name="Normal 20 3 4" xfId="1130"/>
    <cellStyle name="Normal 20 3 4 2" xfId="1961"/>
    <cellStyle name="Normal 20 3 4 2 2" xfId="3828"/>
    <cellStyle name="Normal 20 3 4 2 3" xfId="2903"/>
    <cellStyle name="Normal 20 3 4 3" xfId="3388"/>
    <cellStyle name="Normal 20 3 4 4" xfId="2443"/>
    <cellStyle name="Normal 20 3 4_ORIGEM" xfId="1319"/>
    <cellStyle name="Normal 20 3 5" xfId="1625"/>
    <cellStyle name="Normal 20 3 5 2" xfId="3492"/>
    <cellStyle name="Normal 20 3 5 3" xfId="2567"/>
    <cellStyle name="Normal 20 3 6" xfId="3052"/>
    <cellStyle name="Normal 20 3 7" xfId="2107"/>
    <cellStyle name="Normal 20 3_ORIGEM" xfId="1315"/>
    <cellStyle name="Normal 20 4" xfId="838"/>
    <cellStyle name="Normal 20 4 2" xfId="1004"/>
    <cellStyle name="Normal 20 4 2 2" xfId="1832"/>
    <cellStyle name="Normal 20 4 2 2 2" xfId="3699"/>
    <cellStyle name="Normal 20 4 2 2 3" xfId="2774"/>
    <cellStyle name="Normal 20 4 2 3" xfId="3259"/>
    <cellStyle name="Normal 20 4 2 4" xfId="2314"/>
    <cellStyle name="Normal 20 4 2_ORIGEM" xfId="1321"/>
    <cellStyle name="Normal 20 4 3" xfId="1667"/>
    <cellStyle name="Normal 20 4 3 2" xfId="3533"/>
    <cellStyle name="Normal 20 4 3 3" xfId="2608"/>
    <cellStyle name="Normal 20 4 4" xfId="3093"/>
    <cellStyle name="Normal 20 4 5" xfId="2148"/>
    <cellStyle name="Normal 20 4_ORIGEM" xfId="1320"/>
    <cellStyle name="Normal 20 5" xfId="921"/>
    <cellStyle name="Normal 20 5 2" xfId="1749"/>
    <cellStyle name="Normal 20 5 2 2" xfId="3616"/>
    <cellStyle name="Normal 20 5 2 3" xfId="2691"/>
    <cellStyle name="Normal 20 5 3" xfId="3176"/>
    <cellStyle name="Normal 20 5 4" xfId="2231"/>
    <cellStyle name="Normal 20 5_ORIGEM" xfId="1322"/>
    <cellStyle name="Normal 20 6" xfId="808"/>
    <cellStyle name="Normal 20 6 2" xfId="1919"/>
    <cellStyle name="Normal 20 6 2 2" xfId="3786"/>
    <cellStyle name="Normal 20 6 2 3" xfId="2861"/>
    <cellStyle name="Normal 20 6 3" xfId="3346"/>
    <cellStyle name="Normal 20 6 4" xfId="2401"/>
    <cellStyle name="Normal 20 6_ORIGEM" xfId="1323"/>
    <cellStyle name="Normal 20 7" xfId="782"/>
    <cellStyle name="Normal 20 7 2" xfId="3450"/>
    <cellStyle name="Normal 20 7 3" xfId="2524"/>
    <cellStyle name="Normal 20 7 4" xfId="1579"/>
    <cellStyle name="Normal 20 8" xfId="3010"/>
    <cellStyle name="Normal 20 9" xfId="2065"/>
    <cellStyle name="Normal 20_ORIGEM" xfId="1309"/>
    <cellStyle name="Normal 21" xfId="625"/>
    <cellStyle name="Normal 21 2" xfId="899"/>
    <cellStyle name="Normal 21 2 2" xfId="1065"/>
    <cellStyle name="Normal 21 2 2 2" xfId="1893"/>
    <cellStyle name="Normal 21 2 2 2 2" xfId="3760"/>
    <cellStyle name="Normal 21 2 2 2 3" xfId="2835"/>
    <cellStyle name="Normal 21 2 2 3" xfId="3320"/>
    <cellStyle name="Normal 21 2 2 4" xfId="2375"/>
    <cellStyle name="Normal 21 2 2_ORIGEM" xfId="1326"/>
    <cellStyle name="Normal 21 2 3" xfId="1728"/>
    <cellStyle name="Normal 21 2 3 2" xfId="3594"/>
    <cellStyle name="Normal 21 2 3 3" xfId="2669"/>
    <cellStyle name="Normal 21 2 4" xfId="3154"/>
    <cellStyle name="Normal 21 2 5" xfId="2209"/>
    <cellStyle name="Normal 21 2_ORIGEM" xfId="1325"/>
    <cellStyle name="Normal 21 3" xfId="982"/>
    <cellStyle name="Normal 21 3 2" xfId="1810"/>
    <cellStyle name="Normal 21 3 2 2" xfId="3677"/>
    <cellStyle name="Normal 21 3 2 3" xfId="2752"/>
    <cellStyle name="Normal 21 3 3" xfId="3237"/>
    <cellStyle name="Normal 21 3 4" xfId="2292"/>
    <cellStyle name="Normal 21 3_ORIGEM" xfId="1327"/>
    <cellStyle name="Normal 21 4" xfId="1149"/>
    <cellStyle name="Normal 21 4 2" xfId="1980"/>
    <cellStyle name="Normal 21 4 2 2" xfId="3847"/>
    <cellStyle name="Normal 21 4 2 3" xfId="2922"/>
    <cellStyle name="Normal 21 4 3" xfId="3407"/>
    <cellStyle name="Normal 21 4 4" xfId="2462"/>
    <cellStyle name="Normal 21 4_ORIGEM" xfId="1328"/>
    <cellStyle name="Normal 21 5" xfId="1645"/>
    <cellStyle name="Normal 21 5 2" xfId="3511"/>
    <cellStyle name="Normal 21 5 3" xfId="2586"/>
    <cellStyle name="Normal 21 6" xfId="3071"/>
    <cellStyle name="Normal 21 7" xfId="2126"/>
    <cellStyle name="Normal 21_ORIGEM" xfId="1324"/>
    <cellStyle name="Normal 22" xfId="627"/>
    <cellStyle name="Normal 22 10" xfId="3895"/>
    <cellStyle name="Normal 22 11" xfId="3886"/>
    <cellStyle name="Normal 22 2" xfId="900"/>
    <cellStyle name="Normal 22 2 2" xfId="1066"/>
    <cellStyle name="Normal 22 2 2 2" xfId="1894"/>
    <cellStyle name="Normal 22 2 2 2 2" xfId="3761"/>
    <cellStyle name="Normal 22 2 2 2 3" xfId="2836"/>
    <cellStyle name="Normal 22 2 2 3" xfId="3321"/>
    <cellStyle name="Normal 22 2 2 4" xfId="2376"/>
    <cellStyle name="Normal 22 2 2_ORIGEM" xfId="1331"/>
    <cellStyle name="Normal 22 2 3" xfId="1729"/>
    <cellStyle name="Normal 22 2 3 2" xfId="3595"/>
    <cellStyle name="Normal 22 2 3 3" xfId="2670"/>
    <cellStyle name="Normal 22 2 4" xfId="3155"/>
    <cellStyle name="Normal 22 2 5" xfId="2210"/>
    <cellStyle name="Normal 22 2_ORIGEM" xfId="1330"/>
    <cellStyle name="Normal 22 3" xfId="983"/>
    <cellStyle name="Normal 22 3 2" xfId="1811"/>
    <cellStyle name="Normal 22 3 2 2" xfId="3678"/>
    <cellStyle name="Normal 22 3 2 3" xfId="2753"/>
    <cellStyle name="Normal 22 3 3" xfId="3238"/>
    <cellStyle name="Normal 22 3 4" xfId="2293"/>
    <cellStyle name="Normal 22 3_ORIGEM" xfId="1332"/>
    <cellStyle name="Normal 22 4" xfId="819"/>
    <cellStyle name="Normal 22 4 2" xfId="1981"/>
    <cellStyle name="Normal 22 4 2 2" xfId="3848"/>
    <cellStyle name="Normal 22 4 2 3" xfId="2923"/>
    <cellStyle name="Normal 22 4 3" xfId="3408"/>
    <cellStyle name="Normal 22 4 4" xfId="2463"/>
    <cellStyle name="Normal 22 4_ORIGEM" xfId="1333"/>
    <cellStyle name="Normal 22 5" xfId="1646"/>
    <cellStyle name="Normal 22 5 2" xfId="3512"/>
    <cellStyle name="Normal 22 5 3" xfId="2587"/>
    <cellStyle name="Normal 22 6" xfId="3072"/>
    <cellStyle name="Normal 22 7" xfId="2127"/>
    <cellStyle name="Normal 22 8" xfId="1080"/>
    <cellStyle name="Normal 22 9" xfId="3893"/>
    <cellStyle name="Normal 22_ORIGEM" xfId="1329"/>
    <cellStyle name="Normal 23" xfId="1077"/>
    <cellStyle name="Normal 23 2" xfId="1158"/>
    <cellStyle name="Normal 23 3" xfId="1903"/>
    <cellStyle name="Normal 23 3 2" xfId="3770"/>
    <cellStyle name="Normal 23 3 3" xfId="2845"/>
    <cellStyle name="Normal 23 4" xfId="3330"/>
    <cellStyle name="Normal 23 5" xfId="2385"/>
    <cellStyle name="Normal 23 6" xfId="1081"/>
    <cellStyle name="Normal 23_ORIGEM" xfId="1334"/>
    <cellStyle name="Normal 24" xfId="1083"/>
    <cellStyle name="Normal 24 2" xfId="1905"/>
    <cellStyle name="Normal 24 2 2" xfId="3772"/>
    <cellStyle name="Normal 24 2 3" xfId="2847"/>
    <cellStyle name="Normal 24 3" xfId="3332"/>
    <cellStyle name="Normal 24 4" xfId="2387"/>
    <cellStyle name="Normal 24_ORIGEM" xfId="1335"/>
    <cellStyle name="Normal 25" xfId="1168"/>
    <cellStyle name="Normal 25 2" xfId="1999"/>
    <cellStyle name="Normal 25 2 2" xfId="3865"/>
    <cellStyle name="Normal 25 2 3" xfId="2940"/>
    <cellStyle name="Normal 25 3" xfId="3425"/>
    <cellStyle name="Normal 25 4" xfId="2480"/>
    <cellStyle name="Normal 25_ORIGEM" xfId="1336"/>
    <cellStyle name="Normal 26" xfId="1192"/>
    <cellStyle name="Normal 26 2" xfId="2009"/>
    <cellStyle name="Normal 26 2 2" xfId="3874"/>
    <cellStyle name="Normal 26 2 3" xfId="2952"/>
    <cellStyle name="Normal 26 3" xfId="3434"/>
    <cellStyle name="Normal 26 4" xfId="2490"/>
    <cellStyle name="Normal 26_ORIGEM" xfId="1337"/>
    <cellStyle name="Normal 27" xfId="1194"/>
    <cellStyle name="Normal 27 2" xfId="2011"/>
    <cellStyle name="Normal 27 2 2" xfId="3876"/>
    <cellStyle name="Normal 27 2 3" xfId="2954"/>
    <cellStyle name="Normal 27 3" xfId="3436"/>
    <cellStyle name="Normal 27 4" xfId="2492"/>
    <cellStyle name="Normal 27_ORIGEM" xfId="1338"/>
    <cellStyle name="Normal 28" xfId="3881"/>
    <cellStyle name="Normal 29" xfId="1079"/>
    <cellStyle name="Normal 29 2" xfId="3894"/>
    <cellStyle name="Normal 29 3" xfId="3887"/>
    <cellStyle name="Normal 3" xfId="118"/>
    <cellStyle name="Normal 3 2" xfId="249"/>
    <cellStyle name="Normal 3 2 2" xfId="412"/>
    <cellStyle name="Normal 3 2 3" xfId="530"/>
    <cellStyle name="Normal 3 2 3 2" xfId="1182"/>
    <cellStyle name="Normal 3 2_ORIGEM" xfId="1339"/>
    <cellStyle name="Normal 3 3" xfId="529"/>
    <cellStyle name="Normal 3 3 10" xfId="2060"/>
    <cellStyle name="Normal 3 3 2" xfId="555"/>
    <cellStyle name="Normal 3 3 3" xfId="576"/>
    <cellStyle name="Normal 3 3 3 2" xfId="853"/>
    <cellStyle name="Normal 3 3 3 2 2" xfId="1020"/>
    <cellStyle name="Normal 3 3 3 2 2 2" xfId="1848"/>
    <cellStyle name="Normal 3 3 3 2 2 2 2" xfId="3715"/>
    <cellStyle name="Normal 3 3 3 2 2 2 3" xfId="2790"/>
    <cellStyle name="Normal 3 3 3 2 2 3" xfId="3275"/>
    <cellStyle name="Normal 3 3 3 2 2 4" xfId="2330"/>
    <cellStyle name="Normal 3 3 3 2 2_ORIGEM" xfId="1343"/>
    <cellStyle name="Normal 3 3 3 2 3" xfId="1683"/>
    <cellStyle name="Normal 3 3 3 2 3 2" xfId="3549"/>
    <cellStyle name="Normal 3 3 3 2 3 3" xfId="2624"/>
    <cellStyle name="Normal 3 3 3 2 4" xfId="3109"/>
    <cellStyle name="Normal 3 3 3 2 5" xfId="2164"/>
    <cellStyle name="Normal 3 3 3 2_ORIGEM" xfId="1342"/>
    <cellStyle name="Normal 3 3 3 3" xfId="937"/>
    <cellStyle name="Normal 3 3 3 3 2" xfId="1765"/>
    <cellStyle name="Normal 3 3 3 3 2 2" xfId="3632"/>
    <cellStyle name="Normal 3 3 3 3 2 3" xfId="2707"/>
    <cellStyle name="Normal 3 3 3 3 3" xfId="3192"/>
    <cellStyle name="Normal 3 3 3 3 4" xfId="2247"/>
    <cellStyle name="Normal 3 3 3 3_ORIGEM" xfId="1344"/>
    <cellStyle name="Normal 3 3 3 4" xfId="1105"/>
    <cellStyle name="Normal 3 3 3 4 2" xfId="1935"/>
    <cellStyle name="Normal 3 3 3 4 2 2" xfId="3802"/>
    <cellStyle name="Normal 3 3 3 4 2 3" xfId="2877"/>
    <cellStyle name="Normal 3 3 3 4 3" xfId="3362"/>
    <cellStyle name="Normal 3 3 3 4 4" xfId="2417"/>
    <cellStyle name="Normal 3 3 3 4_ORIGEM" xfId="1345"/>
    <cellStyle name="Normal 3 3 3 5" xfId="1599"/>
    <cellStyle name="Normal 3 3 3 5 2" xfId="3466"/>
    <cellStyle name="Normal 3 3 3 5 3" xfId="2541"/>
    <cellStyle name="Normal 3 3 3 6" xfId="3026"/>
    <cellStyle name="Normal 3 3 3 7" xfId="2081"/>
    <cellStyle name="Normal 3 3 3_ORIGEM" xfId="1341"/>
    <cellStyle name="Normal 3 3 4" xfId="597"/>
    <cellStyle name="Normal 3 3 4 2" xfId="874"/>
    <cellStyle name="Normal 3 3 4 2 2" xfId="1041"/>
    <cellStyle name="Normal 3 3 4 2 2 2" xfId="1869"/>
    <cellStyle name="Normal 3 3 4 2 2 2 2" xfId="3736"/>
    <cellStyle name="Normal 3 3 4 2 2 2 3" xfId="2811"/>
    <cellStyle name="Normal 3 3 4 2 2 3" xfId="3296"/>
    <cellStyle name="Normal 3 3 4 2 2 4" xfId="2351"/>
    <cellStyle name="Normal 3 3 4 2 2_ORIGEM" xfId="1348"/>
    <cellStyle name="Normal 3 3 4 2 3" xfId="1704"/>
    <cellStyle name="Normal 3 3 4 2 3 2" xfId="3570"/>
    <cellStyle name="Normal 3 3 4 2 3 3" xfId="2645"/>
    <cellStyle name="Normal 3 3 4 2 4" xfId="3130"/>
    <cellStyle name="Normal 3 3 4 2 5" xfId="2185"/>
    <cellStyle name="Normal 3 3 4 2_ORIGEM" xfId="1347"/>
    <cellStyle name="Normal 3 3 4 3" xfId="958"/>
    <cellStyle name="Normal 3 3 4 3 2" xfId="1786"/>
    <cellStyle name="Normal 3 3 4 3 2 2" xfId="3653"/>
    <cellStyle name="Normal 3 3 4 3 2 3" xfId="2728"/>
    <cellStyle name="Normal 3 3 4 3 3" xfId="3213"/>
    <cellStyle name="Normal 3 3 4 3 4" xfId="2268"/>
    <cellStyle name="Normal 3 3 4 3_ORIGEM" xfId="1349"/>
    <cellStyle name="Normal 3 3 4 4" xfId="1125"/>
    <cellStyle name="Normal 3 3 4 4 2" xfId="1956"/>
    <cellStyle name="Normal 3 3 4 4 2 2" xfId="3823"/>
    <cellStyle name="Normal 3 3 4 4 2 3" xfId="2898"/>
    <cellStyle name="Normal 3 3 4 4 3" xfId="3383"/>
    <cellStyle name="Normal 3 3 4 4 4" xfId="2438"/>
    <cellStyle name="Normal 3 3 4 4_ORIGEM" xfId="1350"/>
    <cellStyle name="Normal 3 3 4 5" xfId="1620"/>
    <cellStyle name="Normal 3 3 4 5 2" xfId="3487"/>
    <cellStyle name="Normal 3 3 4 5 3" xfId="2562"/>
    <cellStyle name="Normal 3 3 4 6" xfId="3047"/>
    <cellStyle name="Normal 3 3 4 7" xfId="2102"/>
    <cellStyle name="Normal 3 3 4_ORIGEM" xfId="1346"/>
    <cellStyle name="Normal 3 3 5" xfId="834"/>
    <cellStyle name="Normal 3 3 5 2" xfId="999"/>
    <cellStyle name="Normal 3 3 5 2 2" xfId="1827"/>
    <cellStyle name="Normal 3 3 5 2 2 2" xfId="3694"/>
    <cellStyle name="Normal 3 3 5 2 2 3" xfId="2769"/>
    <cellStyle name="Normal 3 3 5 2 3" xfId="3254"/>
    <cellStyle name="Normal 3 3 5 2 4" xfId="2309"/>
    <cellStyle name="Normal 3 3 5 2_ORIGEM" xfId="1352"/>
    <cellStyle name="Normal 3 3 5 3" xfId="1662"/>
    <cellStyle name="Normal 3 3 5 3 2" xfId="3528"/>
    <cellStyle name="Normal 3 3 5 3 3" xfId="2603"/>
    <cellStyle name="Normal 3 3 5 4" xfId="3088"/>
    <cellStyle name="Normal 3 3 5 5" xfId="2143"/>
    <cellStyle name="Normal 3 3 5_ORIGEM" xfId="1351"/>
    <cellStyle name="Normal 3 3 6" xfId="916"/>
    <cellStyle name="Normal 3 3 6 2" xfId="1745"/>
    <cellStyle name="Normal 3 3 6 2 2" xfId="3611"/>
    <cellStyle name="Normal 3 3 6 2 3" xfId="2686"/>
    <cellStyle name="Normal 3 3 6 3" xfId="3171"/>
    <cellStyle name="Normal 3 3 6 4" xfId="2226"/>
    <cellStyle name="Normal 3 3 6_ORIGEM" xfId="1353"/>
    <cellStyle name="Normal 3 3 7" xfId="770"/>
    <cellStyle name="Normal 3 3 7 2" xfId="1914"/>
    <cellStyle name="Normal 3 3 7 2 2" xfId="3781"/>
    <cellStyle name="Normal 3 3 7 2 3" xfId="2856"/>
    <cellStyle name="Normal 3 3 7 3" xfId="3341"/>
    <cellStyle name="Normal 3 3 7 4" xfId="2396"/>
    <cellStyle name="Normal 3 3 7_ORIGEM" xfId="1354"/>
    <cellStyle name="Normal 3 3 8" xfId="1574"/>
    <cellStyle name="Normal 3 3 8 2" xfId="3445"/>
    <cellStyle name="Normal 3 3 8 3" xfId="2519"/>
    <cellStyle name="Normal 3 3 9" xfId="3005"/>
    <cellStyle name="Normal 3 3_ORIGEM" xfId="1340"/>
    <cellStyle name="Normal 3 4" xfId="541"/>
    <cellStyle name="Normal 4" xfId="119"/>
    <cellStyle name="Normal 4 2" xfId="120"/>
    <cellStyle name="Normal 4 2 2" xfId="532"/>
    <cellStyle name="Normal 4 2 2 2" xfId="557"/>
    <cellStyle name="Normal 4 2 3" xfId="543"/>
    <cellStyle name="Normal 4 3" xfId="531"/>
    <cellStyle name="Normal 4 3 2" xfId="556"/>
    <cellStyle name="Normal 4 4" xfId="542"/>
    <cellStyle name="Normal 4 4 2" xfId="583"/>
    <cellStyle name="Normal 4 4 2 2" xfId="860"/>
    <cellStyle name="Normal 4 4 2 2 2" xfId="1027"/>
    <cellStyle name="Normal 4 4 2 2 2 2" xfId="1855"/>
    <cellStyle name="Normal 4 4 2 2 2 2 2" xfId="3722"/>
    <cellStyle name="Normal 4 4 2 2 2 2 3" xfId="2797"/>
    <cellStyle name="Normal 4 4 2 2 2 3" xfId="3282"/>
    <cellStyle name="Normal 4 4 2 2 2 4" xfId="2337"/>
    <cellStyle name="Normal 4 4 2 2 2_ORIGEM" xfId="1359"/>
    <cellStyle name="Normal 4 4 2 2 3" xfId="1690"/>
    <cellStyle name="Normal 4 4 2 2 3 2" xfId="3556"/>
    <cellStyle name="Normal 4 4 2 2 3 3" xfId="2631"/>
    <cellStyle name="Normal 4 4 2 2 4" xfId="3116"/>
    <cellStyle name="Normal 4 4 2 2 5" xfId="2171"/>
    <cellStyle name="Normal 4 4 2 2_ORIGEM" xfId="1358"/>
    <cellStyle name="Normal 4 4 2 3" xfId="944"/>
    <cellStyle name="Normal 4 4 2 3 2" xfId="1772"/>
    <cellStyle name="Normal 4 4 2 3 2 2" xfId="3639"/>
    <cellStyle name="Normal 4 4 2 3 2 3" xfId="2714"/>
    <cellStyle name="Normal 4 4 2 3 3" xfId="3199"/>
    <cellStyle name="Normal 4 4 2 3 4" xfId="2254"/>
    <cellStyle name="Normal 4 4 2 3_ORIGEM" xfId="1360"/>
    <cellStyle name="Normal 4 4 2 4" xfId="1111"/>
    <cellStyle name="Normal 4 4 2 4 2" xfId="1942"/>
    <cellStyle name="Normal 4 4 2 4 2 2" xfId="3809"/>
    <cellStyle name="Normal 4 4 2 4 2 3" xfId="2884"/>
    <cellStyle name="Normal 4 4 2 4 3" xfId="3369"/>
    <cellStyle name="Normal 4 4 2 4 4" xfId="2424"/>
    <cellStyle name="Normal 4 4 2 4_ORIGEM" xfId="1361"/>
    <cellStyle name="Normal 4 4 2 5" xfId="1606"/>
    <cellStyle name="Normal 4 4 2 5 2" xfId="3473"/>
    <cellStyle name="Normal 4 4 2 5 3" xfId="2548"/>
    <cellStyle name="Normal 4 4 2 6" xfId="3033"/>
    <cellStyle name="Normal 4 4 2 7" xfId="2088"/>
    <cellStyle name="Normal 4 4 2_ORIGEM" xfId="1357"/>
    <cellStyle name="Normal 4 4 3" xfId="604"/>
    <cellStyle name="Normal 4 4 3 2" xfId="881"/>
    <cellStyle name="Normal 4 4 3 2 2" xfId="1048"/>
    <cellStyle name="Normal 4 4 3 2 2 2" xfId="1876"/>
    <cellStyle name="Normal 4 4 3 2 2 2 2" xfId="3743"/>
    <cellStyle name="Normal 4 4 3 2 2 2 3" xfId="2818"/>
    <cellStyle name="Normal 4 4 3 2 2 3" xfId="3303"/>
    <cellStyle name="Normal 4 4 3 2 2 4" xfId="2358"/>
    <cellStyle name="Normal 4 4 3 2 2_ORIGEM" xfId="1364"/>
    <cellStyle name="Normal 4 4 3 2 3" xfId="1711"/>
    <cellStyle name="Normal 4 4 3 2 3 2" xfId="3577"/>
    <cellStyle name="Normal 4 4 3 2 3 3" xfId="2652"/>
    <cellStyle name="Normal 4 4 3 2 4" xfId="3137"/>
    <cellStyle name="Normal 4 4 3 2 5" xfId="2192"/>
    <cellStyle name="Normal 4 4 3 2_ORIGEM" xfId="1363"/>
    <cellStyle name="Normal 4 4 3 3" xfId="965"/>
    <cellStyle name="Normal 4 4 3 3 2" xfId="1793"/>
    <cellStyle name="Normal 4 4 3 3 2 2" xfId="3660"/>
    <cellStyle name="Normal 4 4 3 3 2 3" xfId="2735"/>
    <cellStyle name="Normal 4 4 3 3 3" xfId="3220"/>
    <cellStyle name="Normal 4 4 3 3 4" xfId="2275"/>
    <cellStyle name="Normal 4 4 3 3_ORIGEM" xfId="1365"/>
    <cellStyle name="Normal 4 4 3 4" xfId="1132"/>
    <cellStyle name="Normal 4 4 3 4 2" xfId="1963"/>
    <cellStyle name="Normal 4 4 3 4 2 2" xfId="3830"/>
    <cellStyle name="Normal 4 4 3 4 2 3" xfId="2905"/>
    <cellStyle name="Normal 4 4 3 4 3" xfId="3390"/>
    <cellStyle name="Normal 4 4 3 4 4" xfId="2445"/>
    <cellStyle name="Normal 4 4 3 4_ORIGEM" xfId="1366"/>
    <cellStyle name="Normal 4 4 3 5" xfId="1627"/>
    <cellStyle name="Normal 4 4 3 5 2" xfId="3494"/>
    <cellStyle name="Normal 4 4 3 5 3" xfId="2569"/>
    <cellStyle name="Normal 4 4 3 6" xfId="3054"/>
    <cellStyle name="Normal 4 4 3 7" xfId="2109"/>
    <cellStyle name="Normal 4 4 3_ORIGEM" xfId="1362"/>
    <cellStyle name="Normal 4 4 4" xfId="840"/>
    <cellStyle name="Normal 4 4 4 2" xfId="1006"/>
    <cellStyle name="Normal 4 4 4 2 2" xfId="1834"/>
    <cellStyle name="Normal 4 4 4 2 2 2" xfId="3701"/>
    <cellStyle name="Normal 4 4 4 2 2 3" xfId="2776"/>
    <cellStyle name="Normal 4 4 4 2 3" xfId="3261"/>
    <cellStyle name="Normal 4 4 4 2 4" xfId="2316"/>
    <cellStyle name="Normal 4 4 4 2_ORIGEM" xfId="1368"/>
    <cellStyle name="Normal 4 4 4 3" xfId="1669"/>
    <cellStyle name="Normal 4 4 4 3 2" xfId="3535"/>
    <cellStyle name="Normal 4 4 4 3 3" xfId="2610"/>
    <cellStyle name="Normal 4 4 4 4" xfId="3095"/>
    <cellStyle name="Normal 4 4 4 5" xfId="2150"/>
    <cellStyle name="Normal 4 4 4_ORIGEM" xfId="1367"/>
    <cellStyle name="Normal 4 4 5" xfId="923"/>
    <cellStyle name="Normal 4 4 5 2" xfId="1751"/>
    <cellStyle name="Normal 4 4 5 2 2" xfId="3618"/>
    <cellStyle name="Normal 4 4 5 2 3" xfId="2693"/>
    <cellStyle name="Normal 4 4 5 3" xfId="3178"/>
    <cellStyle name="Normal 4 4 5 4" xfId="2233"/>
    <cellStyle name="Normal 4 4 5_ORIGEM" xfId="1369"/>
    <cellStyle name="Normal 4 4 6" xfId="1093"/>
    <cellStyle name="Normal 4 4 6 2" xfId="1921"/>
    <cellStyle name="Normal 4 4 6 2 2" xfId="3788"/>
    <cellStyle name="Normal 4 4 6 2 3" xfId="2863"/>
    <cellStyle name="Normal 4 4 6 3" xfId="3348"/>
    <cellStyle name="Normal 4 4 6 4" xfId="2403"/>
    <cellStyle name="Normal 4 4 6_ORIGEM" xfId="1370"/>
    <cellStyle name="Normal 4 4 7" xfId="1581"/>
    <cellStyle name="Normal 4 4 7 2" xfId="3452"/>
    <cellStyle name="Normal 4 4 7 3" xfId="2526"/>
    <cellStyle name="Normal 4 4 8" xfId="3012"/>
    <cellStyle name="Normal 4 4 9" xfId="2067"/>
    <cellStyle name="Normal 4 4_ORIGEM" xfId="1356"/>
    <cellStyle name="Normal 4_ORIGEM" xfId="1355"/>
    <cellStyle name="Normal 5" xfId="121"/>
    <cellStyle name="Normal 5 2" xfId="533"/>
    <cellStyle name="Normal 5 3" xfId="1183"/>
    <cellStyle name="Normal 6" xfId="122"/>
    <cellStyle name="Normal 6 10" xfId="825"/>
    <cellStyle name="Normal 6 10 2" xfId="905"/>
    <cellStyle name="Normal 6 10 2 2" xfId="1071"/>
    <cellStyle name="Normal 6 10 2 2 2" xfId="1899"/>
    <cellStyle name="Normal 6 10 2 2 2 2" xfId="3766"/>
    <cellStyle name="Normal 6 10 2 2 2 3" xfId="2841"/>
    <cellStyle name="Normal 6 10 2 2 3" xfId="3326"/>
    <cellStyle name="Normal 6 10 2 2 4" xfId="2381"/>
    <cellStyle name="Normal 6 10 2 2_ORIGEM" xfId="1374"/>
    <cellStyle name="Normal 6 10 2 3" xfId="1734"/>
    <cellStyle name="Normal 6 10 2 3 2" xfId="3600"/>
    <cellStyle name="Normal 6 10 2 3 3" xfId="2675"/>
    <cellStyle name="Normal 6 10 2 4" xfId="3160"/>
    <cellStyle name="Normal 6 10 2 5" xfId="2215"/>
    <cellStyle name="Normal 6 10 2_ORIGEM" xfId="1373"/>
    <cellStyle name="Normal 6 10 3" xfId="988"/>
    <cellStyle name="Normal 6 10 3 2" xfId="1816"/>
    <cellStyle name="Normal 6 10 3 2 2" xfId="3683"/>
    <cellStyle name="Normal 6 10 3 2 3" xfId="2758"/>
    <cellStyle name="Normal 6 10 3 3" xfId="3243"/>
    <cellStyle name="Normal 6 10 3 4" xfId="2298"/>
    <cellStyle name="Normal 6 10 3_ORIGEM" xfId="1375"/>
    <cellStyle name="Normal 6 10 4" xfId="1154"/>
    <cellStyle name="Normal 6 10 4 2" xfId="1986"/>
    <cellStyle name="Normal 6 10 4 2 2" xfId="3853"/>
    <cellStyle name="Normal 6 10 4 2 3" xfId="2928"/>
    <cellStyle name="Normal 6 10 4 3" xfId="3413"/>
    <cellStyle name="Normal 6 10 4 4" xfId="2468"/>
    <cellStyle name="Normal 6 10 4_ORIGEM" xfId="1376"/>
    <cellStyle name="Normal 6 10 5" xfId="1651"/>
    <cellStyle name="Normal 6 10 5 2" xfId="3517"/>
    <cellStyle name="Normal 6 10 5 3" xfId="2592"/>
    <cellStyle name="Normal 6 10 6" xfId="3077"/>
    <cellStyle name="Normal 6 10 7" xfId="2132"/>
    <cellStyle name="Normal 6 10_ORIGEM" xfId="1372"/>
    <cellStyle name="Normal 6 11" xfId="830"/>
    <cellStyle name="Normal 6 11 2" xfId="993"/>
    <cellStyle name="Normal 6 11 2 2" xfId="1821"/>
    <cellStyle name="Normal 6 11 2 2 2" xfId="3688"/>
    <cellStyle name="Normal 6 11 2 2 3" xfId="2763"/>
    <cellStyle name="Normal 6 11 2 3" xfId="3248"/>
    <cellStyle name="Normal 6 11 2 4" xfId="2303"/>
    <cellStyle name="Normal 6 11 2_ORIGEM" xfId="1378"/>
    <cellStyle name="Normal 6 11 3" xfId="1656"/>
    <cellStyle name="Normal 6 11 3 2" xfId="3522"/>
    <cellStyle name="Normal 6 11 3 3" xfId="2597"/>
    <cellStyle name="Normal 6 11 4" xfId="3082"/>
    <cellStyle name="Normal 6 11 5" xfId="2137"/>
    <cellStyle name="Normal 6 11_ORIGEM" xfId="1377"/>
    <cellStyle name="Normal 6 12" xfId="910"/>
    <cellStyle name="Normal 6 12 2" xfId="1739"/>
    <cellStyle name="Normal 6 12 2 2" xfId="3605"/>
    <cellStyle name="Normal 6 12 2 3" xfId="2680"/>
    <cellStyle name="Normal 6 12 3" xfId="3165"/>
    <cellStyle name="Normal 6 12 4" xfId="2220"/>
    <cellStyle name="Normal 6 12_ORIGEM" xfId="1379"/>
    <cellStyle name="Normal 6 13" xfId="1086"/>
    <cellStyle name="Normal 6 13 2" xfId="1908"/>
    <cellStyle name="Normal 6 13 2 2" xfId="3775"/>
    <cellStyle name="Normal 6 13 2 3" xfId="2850"/>
    <cellStyle name="Normal 6 13 3" xfId="3335"/>
    <cellStyle name="Normal 6 13 4" xfId="2390"/>
    <cellStyle name="Normal 6 13_ORIGEM" xfId="1380"/>
    <cellStyle name="Normal 6 14" xfId="1162"/>
    <cellStyle name="Normal 6 14 2" xfId="1994"/>
    <cellStyle name="Normal 6 14 2 2" xfId="3861"/>
    <cellStyle name="Normal 6 14 2 3" xfId="2936"/>
    <cellStyle name="Normal 6 14 3" xfId="3421"/>
    <cellStyle name="Normal 6 14 4" xfId="2476"/>
    <cellStyle name="Normal 6 14_ORIGEM" xfId="1381"/>
    <cellStyle name="Normal 6 15" xfId="1184"/>
    <cellStyle name="Normal 6 15 2" xfId="2004"/>
    <cellStyle name="Normal 6 15 2 2" xfId="3870"/>
    <cellStyle name="Normal 6 15 2 3" xfId="2946"/>
    <cellStyle name="Normal 6 15 3" xfId="3430"/>
    <cellStyle name="Normal 6 15 4" xfId="2485"/>
    <cellStyle name="Normal 6 15_ORIGEM" xfId="1382"/>
    <cellStyle name="Normal 6 16" xfId="1553"/>
    <cellStyle name="Normal 6 16 2" xfId="3439"/>
    <cellStyle name="Normal 6 16 3" xfId="2498"/>
    <cellStyle name="Normal 6 17" xfId="2998"/>
    <cellStyle name="Normal 6 18" xfId="2052"/>
    <cellStyle name="Normal 6 2" xfId="123"/>
    <cellStyle name="Normal 6 2 2" xfId="229"/>
    <cellStyle name="Normal 6 2 2 2" xfId="413"/>
    <cellStyle name="Normal 6 2 2_ORIGEM" xfId="1384"/>
    <cellStyle name="Normal 6 2 3" xfId="414"/>
    <cellStyle name="Normal 6 2_ORIGEM" xfId="1383"/>
    <cellStyle name="Normal 6 3" xfId="124"/>
    <cellStyle name="Normal 6 3 2" xfId="125"/>
    <cellStyle name="Normal 6 3 2 2" xfId="230"/>
    <cellStyle name="Normal 6 3 2 2 2" xfId="415"/>
    <cellStyle name="Normal 6 3 2 2_ORIGEM" xfId="1387"/>
    <cellStyle name="Normal 6 3 2 3" xfId="416"/>
    <cellStyle name="Normal 6 3 2_ORIGEM" xfId="1386"/>
    <cellStyle name="Normal 6 3 3" xfId="231"/>
    <cellStyle name="Normal 6 3 3 2" xfId="417"/>
    <cellStyle name="Normal 6 3 3_ORIGEM" xfId="1388"/>
    <cellStyle name="Normal 6 3 4" xfId="418"/>
    <cellStyle name="Normal 6 3_ORIGEM" xfId="1385"/>
    <cellStyle name="Normal 6 4" xfId="180"/>
    <cellStyle name="Normal 6 4 10" xfId="1087"/>
    <cellStyle name="Normal 6 4 10 2" xfId="1909"/>
    <cellStyle name="Normal 6 4 10 2 2" xfId="3776"/>
    <cellStyle name="Normal 6 4 10 2 3" xfId="2851"/>
    <cellStyle name="Normal 6 4 10 3" xfId="3336"/>
    <cellStyle name="Normal 6 4 10 4" xfId="2391"/>
    <cellStyle name="Normal 6 4 10_ORIGEM" xfId="1390"/>
    <cellStyle name="Normal 6 4 11" xfId="1163"/>
    <cellStyle name="Normal 6 4 11 2" xfId="1995"/>
    <cellStyle name="Normal 6 4 11 2 2" xfId="3862"/>
    <cellStyle name="Normal 6 4 11 2 3" xfId="2937"/>
    <cellStyle name="Normal 6 4 11 3" xfId="3422"/>
    <cellStyle name="Normal 6 4 11 4" xfId="2477"/>
    <cellStyle name="Normal 6 4 11_ORIGEM" xfId="1391"/>
    <cellStyle name="Normal 6 4 12" xfId="1185"/>
    <cellStyle name="Normal 6 4 12 2" xfId="2005"/>
    <cellStyle name="Normal 6 4 12 2 2" xfId="3871"/>
    <cellStyle name="Normal 6 4 12 2 3" xfId="2947"/>
    <cellStyle name="Normal 6 4 12 3" xfId="3431"/>
    <cellStyle name="Normal 6 4 12 4" xfId="2486"/>
    <cellStyle name="Normal 6 4 12_ORIGEM" xfId="1392"/>
    <cellStyle name="Normal 6 4 13" xfId="1554"/>
    <cellStyle name="Normal 6 4 13 2" xfId="3440"/>
    <cellStyle name="Normal 6 4 13 3" xfId="2499"/>
    <cellStyle name="Normal 6 4 14" xfId="2999"/>
    <cellStyle name="Normal 6 4 15" xfId="2053"/>
    <cellStyle name="Normal 6 4 2" xfId="559"/>
    <cellStyle name="Normal 6 4 2 2" xfId="587"/>
    <cellStyle name="Normal 6 4 2 2 2" xfId="864"/>
    <cellStyle name="Normal 6 4 2 2 2 2" xfId="1031"/>
    <cellStyle name="Normal 6 4 2 2 2 2 2" xfId="1859"/>
    <cellStyle name="Normal 6 4 2 2 2 2 2 2" xfId="3726"/>
    <cellStyle name="Normal 6 4 2 2 2 2 2 3" xfId="2801"/>
    <cellStyle name="Normal 6 4 2 2 2 2 3" xfId="3286"/>
    <cellStyle name="Normal 6 4 2 2 2 2 4" xfId="2341"/>
    <cellStyle name="Normal 6 4 2 2 2 2_ORIGEM" xfId="1396"/>
    <cellStyle name="Normal 6 4 2 2 2 3" xfId="1694"/>
    <cellStyle name="Normal 6 4 2 2 2 3 2" xfId="3560"/>
    <cellStyle name="Normal 6 4 2 2 2 3 3" xfId="2635"/>
    <cellStyle name="Normal 6 4 2 2 2 4" xfId="3120"/>
    <cellStyle name="Normal 6 4 2 2 2 5" xfId="2175"/>
    <cellStyle name="Normal 6 4 2 2 2_ORIGEM" xfId="1395"/>
    <cellStyle name="Normal 6 4 2 2 3" xfId="948"/>
    <cellStyle name="Normal 6 4 2 2 3 2" xfId="1776"/>
    <cellStyle name="Normal 6 4 2 2 3 2 2" xfId="3643"/>
    <cellStyle name="Normal 6 4 2 2 3 2 3" xfId="2718"/>
    <cellStyle name="Normal 6 4 2 2 3 3" xfId="3203"/>
    <cellStyle name="Normal 6 4 2 2 3 4" xfId="2258"/>
    <cellStyle name="Normal 6 4 2 2 3_ORIGEM" xfId="1397"/>
    <cellStyle name="Normal 6 4 2 2 4" xfId="1115"/>
    <cellStyle name="Normal 6 4 2 2 4 2" xfId="1946"/>
    <cellStyle name="Normal 6 4 2 2 4 2 2" xfId="3813"/>
    <cellStyle name="Normal 6 4 2 2 4 2 3" xfId="2888"/>
    <cellStyle name="Normal 6 4 2 2 4 3" xfId="3373"/>
    <cellStyle name="Normal 6 4 2 2 4 4" xfId="2428"/>
    <cellStyle name="Normal 6 4 2 2 4_ORIGEM" xfId="1398"/>
    <cellStyle name="Normal 6 4 2 2 5" xfId="1610"/>
    <cellStyle name="Normal 6 4 2 2 5 2" xfId="3477"/>
    <cellStyle name="Normal 6 4 2 2 5 3" xfId="2552"/>
    <cellStyle name="Normal 6 4 2 2 6" xfId="3037"/>
    <cellStyle name="Normal 6 4 2 2 7" xfId="2092"/>
    <cellStyle name="Normal 6 4 2 2_ORIGEM" xfId="1394"/>
    <cellStyle name="Normal 6 4 2 3" xfId="608"/>
    <cellStyle name="Normal 6 4 2 3 2" xfId="885"/>
    <cellStyle name="Normal 6 4 2 3 2 2" xfId="1052"/>
    <cellStyle name="Normal 6 4 2 3 2 2 2" xfId="1880"/>
    <cellStyle name="Normal 6 4 2 3 2 2 2 2" xfId="3747"/>
    <cellStyle name="Normal 6 4 2 3 2 2 2 3" xfId="2822"/>
    <cellStyle name="Normal 6 4 2 3 2 2 3" xfId="3307"/>
    <cellStyle name="Normal 6 4 2 3 2 2 4" xfId="2362"/>
    <cellStyle name="Normal 6 4 2 3 2 2_ORIGEM" xfId="1401"/>
    <cellStyle name="Normal 6 4 2 3 2 3" xfId="1715"/>
    <cellStyle name="Normal 6 4 2 3 2 3 2" xfId="3581"/>
    <cellStyle name="Normal 6 4 2 3 2 3 3" xfId="2656"/>
    <cellStyle name="Normal 6 4 2 3 2 4" xfId="3141"/>
    <cellStyle name="Normal 6 4 2 3 2 5" xfId="2196"/>
    <cellStyle name="Normal 6 4 2 3 2_ORIGEM" xfId="1400"/>
    <cellStyle name="Normal 6 4 2 3 3" xfId="969"/>
    <cellStyle name="Normal 6 4 2 3 3 2" xfId="1797"/>
    <cellStyle name="Normal 6 4 2 3 3 2 2" xfId="3664"/>
    <cellStyle name="Normal 6 4 2 3 3 2 3" xfId="2739"/>
    <cellStyle name="Normal 6 4 2 3 3 3" xfId="3224"/>
    <cellStyle name="Normal 6 4 2 3 3 4" xfId="2279"/>
    <cellStyle name="Normal 6 4 2 3 3_ORIGEM" xfId="1402"/>
    <cellStyle name="Normal 6 4 2 3 4" xfId="1136"/>
    <cellStyle name="Normal 6 4 2 3 4 2" xfId="1967"/>
    <cellStyle name="Normal 6 4 2 3 4 2 2" xfId="3834"/>
    <cellStyle name="Normal 6 4 2 3 4 2 3" xfId="2909"/>
    <cellStyle name="Normal 6 4 2 3 4 3" xfId="3394"/>
    <cellStyle name="Normal 6 4 2 3 4 4" xfId="2449"/>
    <cellStyle name="Normal 6 4 2 3 4_ORIGEM" xfId="1403"/>
    <cellStyle name="Normal 6 4 2 3 5" xfId="1631"/>
    <cellStyle name="Normal 6 4 2 3 5 2" xfId="3498"/>
    <cellStyle name="Normal 6 4 2 3 5 3" xfId="2573"/>
    <cellStyle name="Normal 6 4 2 3 6" xfId="3058"/>
    <cellStyle name="Normal 6 4 2 3 7" xfId="2113"/>
    <cellStyle name="Normal 6 4 2 3_ORIGEM" xfId="1399"/>
    <cellStyle name="Normal 6 4 2 4" xfId="843"/>
    <cellStyle name="Normal 6 4 2 4 2" xfId="1010"/>
    <cellStyle name="Normal 6 4 2 4 2 2" xfId="1838"/>
    <cellStyle name="Normal 6 4 2 4 2 2 2" xfId="3705"/>
    <cellStyle name="Normal 6 4 2 4 2 2 3" xfId="2780"/>
    <cellStyle name="Normal 6 4 2 4 2 3" xfId="3265"/>
    <cellStyle name="Normal 6 4 2 4 2 4" xfId="2320"/>
    <cellStyle name="Normal 6 4 2 4 2_ORIGEM" xfId="1405"/>
    <cellStyle name="Normal 6 4 2 4 3" xfId="1673"/>
    <cellStyle name="Normal 6 4 2 4 3 2" xfId="3539"/>
    <cellStyle name="Normal 6 4 2 4 3 3" xfId="2614"/>
    <cellStyle name="Normal 6 4 2 4 4" xfId="3099"/>
    <cellStyle name="Normal 6 4 2 4 5" xfId="2154"/>
    <cellStyle name="Normal 6 4 2 4_ORIGEM" xfId="1404"/>
    <cellStyle name="Normal 6 4 2 5" xfId="927"/>
    <cellStyle name="Normal 6 4 2 5 2" xfId="1755"/>
    <cellStyle name="Normal 6 4 2 5 2 2" xfId="3622"/>
    <cellStyle name="Normal 6 4 2 5 2 3" xfId="2697"/>
    <cellStyle name="Normal 6 4 2 5 3" xfId="3182"/>
    <cellStyle name="Normal 6 4 2 5 4" xfId="2237"/>
    <cellStyle name="Normal 6 4 2 5_ORIGEM" xfId="1406"/>
    <cellStyle name="Normal 6 4 2 6" xfId="1096"/>
    <cellStyle name="Normal 6 4 2 6 2" xfId="1925"/>
    <cellStyle name="Normal 6 4 2 6 2 2" xfId="3792"/>
    <cellStyle name="Normal 6 4 2 6 2 3" xfId="2867"/>
    <cellStyle name="Normal 6 4 2 6 3" xfId="3352"/>
    <cellStyle name="Normal 6 4 2 6 4" xfId="2407"/>
    <cellStyle name="Normal 6 4 2 6_ORIGEM" xfId="1407"/>
    <cellStyle name="Normal 6 4 2 7" xfId="1586"/>
    <cellStyle name="Normal 6 4 2 7 2" xfId="3456"/>
    <cellStyle name="Normal 6 4 2 7 3" xfId="2530"/>
    <cellStyle name="Normal 6 4 2 8" xfId="3016"/>
    <cellStyle name="Normal 6 4 2 9" xfId="2071"/>
    <cellStyle name="Normal 6 4 2_ORIGEM" xfId="1393"/>
    <cellStyle name="Normal 6 4 3" xfId="571"/>
    <cellStyle name="Normal 6 4 3 2" xfId="848"/>
    <cellStyle name="Normal 6 4 3 2 2" xfId="1015"/>
    <cellStyle name="Normal 6 4 3 2 2 2" xfId="1843"/>
    <cellStyle name="Normal 6 4 3 2 2 2 2" xfId="3710"/>
    <cellStyle name="Normal 6 4 3 2 2 2 3" xfId="2785"/>
    <cellStyle name="Normal 6 4 3 2 2 3" xfId="3270"/>
    <cellStyle name="Normal 6 4 3 2 2 4" xfId="2325"/>
    <cellStyle name="Normal 6 4 3 2 2_ORIGEM" xfId="1410"/>
    <cellStyle name="Normal 6 4 3 2 3" xfId="1678"/>
    <cellStyle name="Normal 6 4 3 2 3 2" xfId="3544"/>
    <cellStyle name="Normal 6 4 3 2 3 3" xfId="2619"/>
    <cellStyle name="Normal 6 4 3 2 4" xfId="3104"/>
    <cellStyle name="Normal 6 4 3 2 5" xfId="2159"/>
    <cellStyle name="Normal 6 4 3 2_ORIGEM" xfId="1409"/>
    <cellStyle name="Normal 6 4 3 3" xfId="932"/>
    <cellStyle name="Normal 6 4 3 3 2" xfId="1760"/>
    <cellStyle name="Normal 6 4 3 3 2 2" xfId="3627"/>
    <cellStyle name="Normal 6 4 3 3 2 3" xfId="2702"/>
    <cellStyle name="Normal 6 4 3 3 3" xfId="3187"/>
    <cellStyle name="Normal 6 4 3 3 4" xfId="2242"/>
    <cellStyle name="Normal 6 4 3 3_ORIGEM" xfId="1411"/>
    <cellStyle name="Normal 6 4 3 4" xfId="1101"/>
    <cellStyle name="Normal 6 4 3 4 2" xfId="1930"/>
    <cellStyle name="Normal 6 4 3 4 2 2" xfId="3797"/>
    <cellStyle name="Normal 6 4 3 4 2 3" xfId="2872"/>
    <cellStyle name="Normal 6 4 3 4 3" xfId="3357"/>
    <cellStyle name="Normal 6 4 3 4 4" xfId="2412"/>
    <cellStyle name="Normal 6 4 3 4_ORIGEM" xfId="1412"/>
    <cellStyle name="Normal 6 4 3 5" xfId="1594"/>
    <cellStyle name="Normal 6 4 3 5 2" xfId="3461"/>
    <cellStyle name="Normal 6 4 3 5 3" xfId="2536"/>
    <cellStyle name="Normal 6 4 3 6" xfId="3021"/>
    <cellStyle name="Normal 6 4 3 7" xfId="2076"/>
    <cellStyle name="Normal 6 4 3_ORIGEM" xfId="1408"/>
    <cellStyle name="Normal 6 4 4" xfId="592"/>
    <cellStyle name="Normal 6 4 4 2" xfId="869"/>
    <cellStyle name="Normal 6 4 4 2 2" xfId="1036"/>
    <cellStyle name="Normal 6 4 4 2 2 2" xfId="1864"/>
    <cellStyle name="Normal 6 4 4 2 2 2 2" xfId="3731"/>
    <cellStyle name="Normal 6 4 4 2 2 2 3" xfId="2806"/>
    <cellStyle name="Normal 6 4 4 2 2 3" xfId="3291"/>
    <cellStyle name="Normal 6 4 4 2 2 4" xfId="2346"/>
    <cellStyle name="Normal 6 4 4 2 2_ORIGEM" xfId="1415"/>
    <cellStyle name="Normal 6 4 4 2 3" xfId="1699"/>
    <cellStyle name="Normal 6 4 4 2 3 2" xfId="3565"/>
    <cellStyle name="Normal 6 4 4 2 3 3" xfId="2640"/>
    <cellStyle name="Normal 6 4 4 2 4" xfId="3125"/>
    <cellStyle name="Normal 6 4 4 2 5" xfId="2180"/>
    <cellStyle name="Normal 6 4 4 2_ORIGEM" xfId="1414"/>
    <cellStyle name="Normal 6 4 4 3" xfId="953"/>
    <cellStyle name="Normal 6 4 4 3 2" xfId="1781"/>
    <cellStyle name="Normal 6 4 4 3 2 2" xfId="3648"/>
    <cellStyle name="Normal 6 4 4 3 2 3" xfId="2723"/>
    <cellStyle name="Normal 6 4 4 3 3" xfId="3208"/>
    <cellStyle name="Normal 6 4 4 3 4" xfId="2263"/>
    <cellStyle name="Normal 6 4 4 3_ORIGEM" xfId="1416"/>
    <cellStyle name="Normal 6 4 4 4" xfId="1120"/>
    <cellStyle name="Normal 6 4 4 4 2" xfId="1951"/>
    <cellStyle name="Normal 6 4 4 4 2 2" xfId="3818"/>
    <cellStyle name="Normal 6 4 4 4 2 3" xfId="2893"/>
    <cellStyle name="Normal 6 4 4 4 3" xfId="3378"/>
    <cellStyle name="Normal 6 4 4 4 4" xfId="2433"/>
    <cellStyle name="Normal 6 4 4 4_ORIGEM" xfId="1417"/>
    <cellStyle name="Normal 6 4 4 5" xfId="1615"/>
    <cellStyle name="Normal 6 4 4 5 2" xfId="3482"/>
    <cellStyle name="Normal 6 4 4 5 3" xfId="2557"/>
    <cellStyle name="Normal 6 4 4 6" xfId="3042"/>
    <cellStyle name="Normal 6 4 4 7" xfId="2097"/>
    <cellStyle name="Normal 6 4 4_ORIGEM" xfId="1413"/>
    <cellStyle name="Normal 6 4 5" xfId="617"/>
    <cellStyle name="Normal 6 4 5 2" xfId="891"/>
    <cellStyle name="Normal 6 4 5 2 2" xfId="1057"/>
    <cellStyle name="Normal 6 4 5 2 2 2" xfId="1885"/>
    <cellStyle name="Normal 6 4 5 2 2 2 2" xfId="3752"/>
    <cellStyle name="Normal 6 4 5 2 2 2 3" xfId="2827"/>
    <cellStyle name="Normal 6 4 5 2 2 3" xfId="3312"/>
    <cellStyle name="Normal 6 4 5 2 2 4" xfId="2367"/>
    <cellStyle name="Normal 6 4 5 2 2_ORIGEM" xfId="1420"/>
    <cellStyle name="Normal 6 4 5 2 3" xfId="1720"/>
    <cellStyle name="Normal 6 4 5 2 3 2" xfId="3586"/>
    <cellStyle name="Normal 6 4 5 2 3 3" xfId="2661"/>
    <cellStyle name="Normal 6 4 5 2 4" xfId="3146"/>
    <cellStyle name="Normal 6 4 5 2 5" xfId="2201"/>
    <cellStyle name="Normal 6 4 5 2_ORIGEM" xfId="1419"/>
    <cellStyle name="Normal 6 4 5 3" xfId="974"/>
    <cellStyle name="Normal 6 4 5 3 2" xfId="1802"/>
    <cellStyle name="Normal 6 4 5 3 2 2" xfId="3669"/>
    <cellStyle name="Normal 6 4 5 3 2 3" xfId="2744"/>
    <cellStyle name="Normal 6 4 5 3 3" xfId="3229"/>
    <cellStyle name="Normal 6 4 5 3 4" xfId="2284"/>
    <cellStyle name="Normal 6 4 5 3_ORIGEM" xfId="1421"/>
    <cellStyle name="Normal 6 4 5 4" xfId="1141"/>
    <cellStyle name="Normal 6 4 5 4 2" xfId="1972"/>
    <cellStyle name="Normal 6 4 5 4 2 2" xfId="3839"/>
    <cellStyle name="Normal 6 4 5 4 2 3" xfId="2914"/>
    <cellStyle name="Normal 6 4 5 4 3" xfId="3399"/>
    <cellStyle name="Normal 6 4 5 4 4" xfId="2454"/>
    <cellStyle name="Normal 6 4 5 4_ORIGEM" xfId="1422"/>
    <cellStyle name="Normal 6 4 5 5" xfId="1637"/>
    <cellStyle name="Normal 6 4 5 5 2" xfId="3503"/>
    <cellStyle name="Normal 6 4 5 5 3" xfId="2578"/>
    <cellStyle name="Normal 6 4 5 6" xfId="3063"/>
    <cellStyle name="Normal 6 4 5 7" xfId="2118"/>
    <cellStyle name="Normal 6 4 5_ORIGEM" xfId="1418"/>
    <cellStyle name="Normal 6 4 6" xfId="622"/>
    <cellStyle name="Normal 6 4 6 2" xfId="896"/>
    <cellStyle name="Normal 6 4 6 2 2" xfId="1062"/>
    <cellStyle name="Normal 6 4 6 2 2 2" xfId="1890"/>
    <cellStyle name="Normal 6 4 6 2 2 2 2" xfId="3757"/>
    <cellStyle name="Normal 6 4 6 2 2 2 3" xfId="2832"/>
    <cellStyle name="Normal 6 4 6 2 2 3" xfId="3317"/>
    <cellStyle name="Normal 6 4 6 2 2 4" xfId="2372"/>
    <cellStyle name="Normal 6 4 6 2 2_ORIGEM" xfId="1425"/>
    <cellStyle name="Normal 6 4 6 2 3" xfId="1725"/>
    <cellStyle name="Normal 6 4 6 2 3 2" xfId="3591"/>
    <cellStyle name="Normal 6 4 6 2 3 3" xfId="2666"/>
    <cellStyle name="Normal 6 4 6 2 4" xfId="3151"/>
    <cellStyle name="Normal 6 4 6 2 5" xfId="2206"/>
    <cellStyle name="Normal 6 4 6 2_ORIGEM" xfId="1424"/>
    <cellStyle name="Normal 6 4 6 3" xfId="979"/>
    <cellStyle name="Normal 6 4 6 3 2" xfId="1807"/>
    <cellStyle name="Normal 6 4 6 3 2 2" xfId="3674"/>
    <cellStyle name="Normal 6 4 6 3 2 3" xfId="2749"/>
    <cellStyle name="Normal 6 4 6 3 3" xfId="3234"/>
    <cellStyle name="Normal 6 4 6 3 4" xfId="2289"/>
    <cellStyle name="Normal 6 4 6 3_ORIGEM" xfId="1426"/>
    <cellStyle name="Normal 6 4 6 4" xfId="1146"/>
    <cellStyle name="Normal 6 4 6 4 2" xfId="1977"/>
    <cellStyle name="Normal 6 4 6 4 2 2" xfId="3844"/>
    <cellStyle name="Normal 6 4 6 4 2 3" xfId="2919"/>
    <cellStyle name="Normal 6 4 6 4 3" xfId="3404"/>
    <cellStyle name="Normal 6 4 6 4 4" xfId="2459"/>
    <cellStyle name="Normal 6 4 6 4_ORIGEM" xfId="1427"/>
    <cellStyle name="Normal 6 4 6 5" xfId="1642"/>
    <cellStyle name="Normal 6 4 6 5 2" xfId="3508"/>
    <cellStyle name="Normal 6 4 6 5 3" xfId="2583"/>
    <cellStyle name="Normal 6 4 6 6" xfId="3068"/>
    <cellStyle name="Normal 6 4 6 7" xfId="2123"/>
    <cellStyle name="Normal 6 4 6_ORIGEM" xfId="1423"/>
    <cellStyle name="Normal 6 4 7" xfId="826"/>
    <cellStyle name="Normal 6 4 7 2" xfId="906"/>
    <cellStyle name="Normal 6 4 7 2 2" xfId="1072"/>
    <cellStyle name="Normal 6 4 7 2 2 2" xfId="1900"/>
    <cellStyle name="Normal 6 4 7 2 2 2 2" xfId="3767"/>
    <cellStyle name="Normal 6 4 7 2 2 2 3" xfId="2842"/>
    <cellStyle name="Normal 6 4 7 2 2 3" xfId="3327"/>
    <cellStyle name="Normal 6 4 7 2 2 4" xfId="2382"/>
    <cellStyle name="Normal 6 4 7 2 2_ORIGEM" xfId="1430"/>
    <cellStyle name="Normal 6 4 7 2 3" xfId="1735"/>
    <cellStyle name="Normal 6 4 7 2 3 2" xfId="3601"/>
    <cellStyle name="Normal 6 4 7 2 3 3" xfId="2676"/>
    <cellStyle name="Normal 6 4 7 2 4" xfId="3161"/>
    <cellStyle name="Normal 6 4 7 2 5" xfId="2216"/>
    <cellStyle name="Normal 6 4 7 2_ORIGEM" xfId="1429"/>
    <cellStyle name="Normal 6 4 7 3" xfId="989"/>
    <cellStyle name="Normal 6 4 7 3 2" xfId="1817"/>
    <cellStyle name="Normal 6 4 7 3 2 2" xfId="3684"/>
    <cellStyle name="Normal 6 4 7 3 2 3" xfId="2759"/>
    <cellStyle name="Normal 6 4 7 3 3" xfId="3244"/>
    <cellStyle name="Normal 6 4 7 3 4" xfId="2299"/>
    <cellStyle name="Normal 6 4 7 3_ORIGEM" xfId="1431"/>
    <cellStyle name="Normal 6 4 7 4" xfId="1155"/>
    <cellStyle name="Normal 6 4 7 4 2" xfId="1987"/>
    <cellStyle name="Normal 6 4 7 4 2 2" xfId="3854"/>
    <cellStyle name="Normal 6 4 7 4 2 3" xfId="2929"/>
    <cellStyle name="Normal 6 4 7 4 3" xfId="3414"/>
    <cellStyle name="Normal 6 4 7 4 4" xfId="2469"/>
    <cellStyle name="Normal 6 4 7 4_ORIGEM" xfId="1432"/>
    <cellStyle name="Normal 6 4 7 5" xfId="1652"/>
    <cellStyle name="Normal 6 4 7 5 2" xfId="3518"/>
    <cellStyle name="Normal 6 4 7 5 3" xfId="2593"/>
    <cellStyle name="Normal 6 4 7 6" xfId="3078"/>
    <cellStyle name="Normal 6 4 7 7" xfId="2133"/>
    <cellStyle name="Normal 6 4 7_ORIGEM" xfId="1428"/>
    <cellStyle name="Normal 6 4 8" xfId="831"/>
    <cellStyle name="Normal 6 4 8 2" xfId="994"/>
    <cellStyle name="Normal 6 4 8 2 2" xfId="1822"/>
    <cellStyle name="Normal 6 4 8 2 2 2" xfId="3689"/>
    <cellStyle name="Normal 6 4 8 2 2 3" xfId="2764"/>
    <cellStyle name="Normal 6 4 8 2 3" xfId="3249"/>
    <cellStyle name="Normal 6 4 8 2 4" xfId="2304"/>
    <cellStyle name="Normal 6 4 8 2_ORIGEM" xfId="1434"/>
    <cellStyle name="Normal 6 4 8 3" xfId="1657"/>
    <cellStyle name="Normal 6 4 8 3 2" xfId="3523"/>
    <cellStyle name="Normal 6 4 8 3 3" xfId="2598"/>
    <cellStyle name="Normal 6 4 8 4" xfId="3083"/>
    <cellStyle name="Normal 6 4 8 5" xfId="2138"/>
    <cellStyle name="Normal 6 4 8_ORIGEM" xfId="1433"/>
    <cellStyle name="Normal 6 4 9" xfId="911"/>
    <cellStyle name="Normal 6 4 9 2" xfId="1740"/>
    <cellStyle name="Normal 6 4 9 2 2" xfId="3606"/>
    <cellStyle name="Normal 6 4 9 2 3" xfId="2681"/>
    <cellStyle name="Normal 6 4 9 3" xfId="3166"/>
    <cellStyle name="Normal 6 4 9 4" xfId="2221"/>
    <cellStyle name="Normal 6 4 9_ORIGEM" xfId="1435"/>
    <cellStyle name="Normal 6 4_ORIGEM" xfId="1389"/>
    <cellStyle name="Normal 6 5" xfId="558"/>
    <cellStyle name="Normal 6 5 2" xfId="586"/>
    <cellStyle name="Normal 6 5 2 2" xfId="863"/>
    <cellStyle name="Normal 6 5 2 2 2" xfId="1030"/>
    <cellStyle name="Normal 6 5 2 2 2 2" xfId="1858"/>
    <cellStyle name="Normal 6 5 2 2 2 2 2" xfId="3725"/>
    <cellStyle name="Normal 6 5 2 2 2 2 3" xfId="2800"/>
    <cellStyle name="Normal 6 5 2 2 2 3" xfId="3285"/>
    <cellStyle name="Normal 6 5 2 2 2 4" xfId="2340"/>
    <cellStyle name="Normal 6 5 2 2 2_ORIGEM" xfId="1439"/>
    <cellStyle name="Normal 6 5 2 2 3" xfId="1693"/>
    <cellStyle name="Normal 6 5 2 2 3 2" xfId="3559"/>
    <cellStyle name="Normal 6 5 2 2 3 3" xfId="2634"/>
    <cellStyle name="Normal 6 5 2 2 4" xfId="3119"/>
    <cellStyle name="Normal 6 5 2 2 5" xfId="2174"/>
    <cellStyle name="Normal 6 5 2 2_ORIGEM" xfId="1438"/>
    <cellStyle name="Normal 6 5 2 3" xfId="947"/>
    <cellStyle name="Normal 6 5 2 3 2" xfId="1775"/>
    <cellStyle name="Normal 6 5 2 3 2 2" xfId="3642"/>
    <cellStyle name="Normal 6 5 2 3 2 3" xfId="2717"/>
    <cellStyle name="Normal 6 5 2 3 3" xfId="3202"/>
    <cellStyle name="Normal 6 5 2 3 4" xfId="2257"/>
    <cellStyle name="Normal 6 5 2 3_ORIGEM" xfId="1440"/>
    <cellStyle name="Normal 6 5 2 4" xfId="1114"/>
    <cellStyle name="Normal 6 5 2 4 2" xfId="1945"/>
    <cellStyle name="Normal 6 5 2 4 2 2" xfId="3812"/>
    <cellStyle name="Normal 6 5 2 4 2 3" xfId="2887"/>
    <cellStyle name="Normal 6 5 2 4 3" xfId="3372"/>
    <cellStyle name="Normal 6 5 2 4 4" xfId="2427"/>
    <cellStyle name="Normal 6 5 2 4_ORIGEM" xfId="1441"/>
    <cellStyle name="Normal 6 5 2 5" xfId="1609"/>
    <cellStyle name="Normal 6 5 2 5 2" xfId="3476"/>
    <cellStyle name="Normal 6 5 2 5 3" xfId="2551"/>
    <cellStyle name="Normal 6 5 2 6" xfId="3036"/>
    <cellStyle name="Normal 6 5 2 7" xfId="2091"/>
    <cellStyle name="Normal 6 5 2_ORIGEM" xfId="1437"/>
    <cellStyle name="Normal 6 5 3" xfId="607"/>
    <cellStyle name="Normal 6 5 3 2" xfId="884"/>
    <cellStyle name="Normal 6 5 3 2 2" xfId="1051"/>
    <cellStyle name="Normal 6 5 3 2 2 2" xfId="1879"/>
    <cellStyle name="Normal 6 5 3 2 2 2 2" xfId="3746"/>
    <cellStyle name="Normal 6 5 3 2 2 2 3" xfId="2821"/>
    <cellStyle name="Normal 6 5 3 2 2 3" xfId="3306"/>
    <cellStyle name="Normal 6 5 3 2 2 4" xfId="2361"/>
    <cellStyle name="Normal 6 5 3 2 2_ORIGEM" xfId="1444"/>
    <cellStyle name="Normal 6 5 3 2 3" xfId="1714"/>
    <cellStyle name="Normal 6 5 3 2 3 2" xfId="3580"/>
    <cellStyle name="Normal 6 5 3 2 3 3" xfId="2655"/>
    <cellStyle name="Normal 6 5 3 2 4" xfId="3140"/>
    <cellStyle name="Normal 6 5 3 2 5" xfId="2195"/>
    <cellStyle name="Normal 6 5 3 2_ORIGEM" xfId="1443"/>
    <cellStyle name="Normal 6 5 3 3" xfId="968"/>
    <cellStyle name="Normal 6 5 3 3 2" xfId="1796"/>
    <cellStyle name="Normal 6 5 3 3 2 2" xfId="3663"/>
    <cellStyle name="Normal 6 5 3 3 2 3" xfId="2738"/>
    <cellStyle name="Normal 6 5 3 3 3" xfId="3223"/>
    <cellStyle name="Normal 6 5 3 3 4" xfId="2278"/>
    <cellStyle name="Normal 6 5 3 3_ORIGEM" xfId="1445"/>
    <cellStyle name="Normal 6 5 3 4" xfId="1135"/>
    <cellStyle name="Normal 6 5 3 4 2" xfId="1966"/>
    <cellStyle name="Normal 6 5 3 4 2 2" xfId="3833"/>
    <cellStyle name="Normal 6 5 3 4 2 3" xfId="2908"/>
    <cellStyle name="Normal 6 5 3 4 3" xfId="3393"/>
    <cellStyle name="Normal 6 5 3 4 4" xfId="2448"/>
    <cellStyle name="Normal 6 5 3 4_ORIGEM" xfId="1446"/>
    <cellStyle name="Normal 6 5 3 5" xfId="1630"/>
    <cellStyle name="Normal 6 5 3 5 2" xfId="3497"/>
    <cellStyle name="Normal 6 5 3 5 3" xfId="2572"/>
    <cellStyle name="Normal 6 5 3 6" xfId="3057"/>
    <cellStyle name="Normal 6 5 3 7" xfId="2112"/>
    <cellStyle name="Normal 6 5 3_ORIGEM" xfId="1442"/>
    <cellStyle name="Normal 6 5 4" xfId="842"/>
    <cellStyle name="Normal 6 5 4 2" xfId="1009"/>
    <cellStyle name="Normal 6 5 4 2 2" xfId="1837"/>
    <cellStyle name="Normal 6 5 4 2 2 2" xfId="3704"/>
    <cellStyle name="Normal 6 5 4 2 2 3" xfId="2779"/>
    <cellStyle name="Normal 6 5 4 2 3" xfId="3264"/>
    <cellStyle name="Normal 6 5 4 2 4" xfId="2319"/>
    <cellStyle name="Normal 6 5 4 2_ORIGEM" xfId="1448"/>
    <cellStyle name="Normal 6 5 4 3" xfId="1672"/>
    <cellStyle name="Normal 6 5 4 3 2" xfId="3538"/>
    <cellStyle name="Normal 6 5 4 3 3" xfId="2613"/>
    <cellStyle name="Normal 6 5 4 4" xfId="3098"/>
    <cellStyle name="Normal 6 5 4 5" xfId="2153"/>
    <cellStyle name="Normal 6 5 4_ORIGEM" xfId="1447"/>
    <cellStyle name="Normal 6 5 5" xfId="926"/>
    <cellStyle name="Normal 6 5 5 2" xfId="1754"/>
    <cellStyle name="Normal 6 5 5 2 2" xfId="3621"/>
    <cellStyle name="Normal 6 5 5 2 3" xfId="2696"/>
    <cellStyle name="Normal 6 5 5 3" xfId="3181"/>
    <cellStyle name="Normal 6 5 5 4" xfId="2236"/>
    <cellStyle name="Normal 6 5 5_ORIGEM" xfId="1449"/>
    <cellStyle name="Normal 6 5 6" xfId="1095"/>
    <cellStyle name="Normal 6 5 6 2" xfId="1924"/>
    <cellStyle name="Normal 6 5 6 2 2" xfId="3791"/>
    <cellStyle name="Normal 6 5 6 2 3" xfId="2866"/>
    <cellStyle name="Normal 6 5 6 3" xfId="3351"/>
    <cellStyle name="Normal 6 5 6 4" xfId="2406"/>
    <cellStyle name="Normal 6 5 6_ORIGEM" xfId="1450"/>
    <cellStyle name="Normal 6 5 7" xfId="1585"/>
    <cellStyle name="Normal 6 5 7 2" xfId="3455"/>
    <cellStyle name="Normal 6 5 7 3" xfId="2529"/>
    <cellStyle name="Normal 6 5 8" xfId="3015"/>
    <cellStyle name="Normal 6 5 9" xfId="2070"/>
    <cellStyle name="Normal 6 5_ORIGEM" xfId="1436"/>
    <cellStyle name="Normal 6 6" xfId="570"/>
    <cellStyle name="Normal 6 6 2" xfId="847"/>
    <cellStyle name="Normal 6 6 2 2" xfId="1014"/>
    <cellStyle name="Normal 6 6 2 2 2" xfId="1842"/>
    <cellStyle name="Normal 6 6 2 2 2 2" xfId="3709"/>
    <cellStyle name="Normal 6 6 2 2 2 3" xfId="2784"/>
    <cellStyle name="Normal 6 6 2 2 3" xfId="3269"/>
    <cellStyle name="Normal 6 6 2 2 4" xfId="2324"/>
    <cellStyle name="Normal 6 6 2 2_ORIGEM" xfId="1453"/>
    <cellStyle name="Normal 6 6 2 3" xfId="1677"/>
    <cellStyle name="Normal 6 6 2 3 2" xfId="3543"/>
    <cellStyle name="Normal 6 6 2 3 3" xfId="2618"/>
    <cellStyle name="Normal 6 6 2 4" xfId="3103"/>
    <cellStyle name="Normal 6 6 2 5" xfId="2158"/>
    <cellStyle name="Normal 6 6 2_ORIGEM" xfId="1452"/>
    <cellStyle name="Normal 6 6 3" xfId="931"/>
    <cellStyle name="Normal 6 6 3 2" xfId="1759"/>
    <cellStyle name="Normal 6 6 3 2 2" xfId="3626"/>
    <cellStyle name="Normal 6 6 3 2 3" xfId="2701"/>
    <cellStyle name="Normal 6 6 3 3" xfId="3186"/>
    <cellStyle name="Normal 6 6 3 4" xfId="2241"/>
    <cellStyle name="Normal 6 6 3_ORIGEM" xfId="1454"/>
    <cellStyle name="Normal 6 6 4" xfId="1100"/>
    <cellStyle name="Normal 6 6 4 2" xfId="1929"/>
    <cellStyle name="Normal 6 6 4 2 2" xfId="3796"/>
    <cellStyle name="Normal 6 6 4 2 3" xfId="2871"/>
    <cellStyle name="Normal 6 6 4 3" xfId="3356"/>
    <cellStyle name="Normal 6 6 4 4" xfId="2411"/>
    <cellStyle name="Normal 6 6 4_ORIGEM" xfId="1455"/>
    <cellStyle name="Normal 6 6 5" xfId="1593"/>
    <cellStyle name="Normal 6 6 5 2" xfId="3460"/>
    <cellStyle name="Normal 6 6 5 3" xfId="2535"/>
    <cellStyle name="Normal 6 6 6" xfId="3020"/>
    <cellStyle name="Normal 6 6 7" xfId="2075"/>
    <cellStyle name="Normal 6 6_ORIGEM" xfId="1451"/>
    <cellStyle name="Normal 6 7" xfId="591"/>
    <cellStyle name="Normal 6 7 2" xfId="868"/>
    <cellStyle name="Normal 6 7 2 2" xfId="1035"/>
    <cellStyle name="Normal 6 7 2 2 2" xfId="1863"/>
    <cellStyle name="Normal 6 7 2 2 2 2" xfId="3730"/>
    <cellStyle name="Normal 6 7 2 2 2 3" xfId="2805"/>
    <cellStyle name="Normal 6 7 2 2 3" xfId="3290"/>
    <cellStyle name="Normal 6 7 2 2 4" xfId="2345"/>
    <cellStyle name="Normal 6 7 2 2_ORIGEM" xfId="1458"/>
    <cellStyle name="Normal 6 7 2 3" xfId="1698"/>
    <cellStyle name="Normal 6 7 2 3 2" xfId="3564"/>
    <cellStyle name="Normal 6 7 2 3 3" xfId="2639"/>
    <cellStyle name="Normal 6 7 2 4" xfId="3124"/>
    <cellStyle name="Normal 6 7 2 5" xfId="2179"/>
    <cellStyle name="Normal 6 7 2_ORIGEM" xfId="1457"/>
    <cellStyle name="Normal 6 7 3" xfId="952"/>
    <cellStyle name="Normal 6 7 3 2" xfId="1780"/>
    <cellStyle name="Normal 6 7 3 2 2" xfId="3647"/>
    <cellStyle name="Normal 6 7 3 2 3" xfId="2722"/>
    <cellStyle name="Normal 6 7 3 3" xfId="3207"/>
    <cellStyle name="Normal 6 7 3 4" xfId="2262"/>
    <cellStyle name="Normal 6 7 3_ORIGEM" xfId="1459"/>
    <cellStyle name="Normal 6 7 4" xfId="1119"/>
    <cellStyle name="Normal 6 7 4 2" xfId="1950"/>
    <cellStyle name="Normal 6 7 4 2 2" xfId="3817"/>
    <cellStyle name="Normal 6 7 4 2 3" xfId="2892"/>
    <cellStyle name="Normal 6 7 4 3" xfId="3377"/>
    <cellStyle name="Normal 6 7 4 4" xfId="2432"/>
    <cellStyle name="Normal 6 7 4_ORIGEM" xfId="1460"/>
    <cellStyle name="Normal 6 7 5" xfId="1614"/>
    <cellStyle name="Normal 6 7 5 2" xfId="3481"/>
    <cellStyle name="Normal 6 7 5 3" xfId="2556"/>
    <cellStyle name="Normal 6 7 6" xfId="3041"/>
    <cellStyle name="Normal 6 7 7" xfId="2096"/>
    <cellStyle name="Normal 6 7_ORIGEM" xfId="1456"/>
    <cellStyle name="Normal 6 8" xfId="616"/>
    <cellStyle name="Normal 6 8 2" xfId="890"/>
    <cellStyle name="Normal 6 8 2 2" xfId="1056"/>
    <cellStyle name="Normal 6 8 2 2 2" xfId="1884"/>
    <cellStyle name="Normal 6 8 2 2 2 2" xfId="3751"/>
    <cellStyle name="Normal 6 8 2 2 2 3" xfId="2826"/>
    <cellStyle name="Normal 6 8 2 2 3" xfId="3311"/>
    <cellStyle name="Normal 6 8 2 2 4" xfId="2366"/>
    <cellStyle name="Normal 6 8 2 2_ORIGEM" xfId="1463"/>
    <cellStyle name="Normal 6 8 2 3" xfId="1719"/>
    <cellStyle name="Normal 6 8 2 3 2" xfId="3585"/>
    <cellStyle name="Normal 6 8 2 3 3" xfId="2660"/>
    <cellStyle name="Normal 6 8 2 4" xfId="3145"/>
    <cellStyle name="Normal 6 8 2 5" xfId="2200"/>
    <cellStyle name="Normal 6 8 2_ORIGEM" xfId="1462"/>
    <cellStyle name="Normal 6 8 3" xfId="973"/>
    <cellStyle name="Normal 6 8 3 2" xfId="1801"/>
    <cellStyle name="Normal 6 8 3 2 2" xfId="3668"/>
    <cellStyle name="Normal 6 8 3 2 3" xfId="2743"/>
    <cellStyle name="Normal 6 8 3 3" xfId="3228"/>
    <cellStyle name="Normal 6 8 3 4" xfId="2283"/>
    <cellStyle name="Normal 6 8 3_ORIGEM" xfId="1464"/>
    <cellStyle name="Normal 6 8 4" xfId="1140"/>
    <cellStyle name="Normal 6 8 4 2" xfId="1971"/>
    <cellStyle name="Normal 6 8 4 2 2" xfId="3838"/>
    <cellStyle name="Normal 6 8 4 2 3" xfId="2913"/>
    <cellStyle name="Normal 6 8 4 3" xfId="3398"/>
    <cellStyle name="Normal 6 8 4 4" xfId="2453"/>
    <cellStyle name="Normal 6 8 4_ORIGEM" xfId="1465"/>
    <cellStyle name="Normal 6 8 5" xfId="1636"/>
    <cellStyle name="Normal 6 8 5 2" xfId="3502"/>
    <cellStyle name="Normal 6 8 5 3" xfId="2577"/>
    <cellStyle name="Normal 6 8 6" xfId="3062"/>
    <cellStyle name="Normal 6 8 7" xfId="2117"/>
    <cellStyle name="Normal 6 8_ORIGEM" xfId="1461"/>
    <cellStyle name="Normal 6 9" xfId="621"/>
    <cellStyle name="Normal 6 9 2" xfId="895"/>
    <cellStyle name="Normal 6 9 2 2" xfId="1061"/>
    <cellStyle name="Normal 6 9 2 2 2" xfId="1889"/>
    <cellStyle name="Normal 6 9 2 2 2 2" xfId="3756"/>
    <cellStyle name="Normal 6 9 2 2 2 3" xfId="2831"/>
    <cellStyle name="Normal 6 9 2 2 3" xfId="3316"/>
    <cellStyle name="Normal 6 9 2 2 4" xfId="2371"/>
    <cellStyle name="Normal 6 9 2 2_ORIGEM" xfId="1468"/>
    <cellStyle name="Normal 6 9 2 3" xfId="1724"/>
    <cellStyle name="Normal 6 9 2 3 2" xfId="3590"/>
    <cellStyle name="Normal 6 9 2 3 3" xfId="2665"/>
    <cellStyle name="Normal 6 9 2 4" xfId="3150"/>
    <cellStyle name="Normal 6 9 2 5" xfId="2205"/>
    <cellStyle name="Normal 6 9 2_ORIGEM" xfId="1467"/>
    <cellStyle name="Normal 6 9 3" xfId="978"/>
    <cellStyle name="Normal 6 9 3 2" xfId="1806"/>
    <cellStyle name="Normal 6 9 3 2 2" xfId="3673"/>
    <cellStyle name="Normal 6 9 3 2 3" xfId="2748"/>
    <cellStyle name="Normal 6 9 3 3" xfId="3233"/>
    <cellStyle name="Normal 6 9 3 4" xfId="2288"/>
    <cellStyle name="Normal 6 9 3_ORIGEM" xfId="1469"/>
    <cellStyle name="Normal 6 9 4" xfId="1145"/>
    <cellStyle name="Normal 6 9 4 2" xfId="1976"/>
    <cellStyle name="Normal 6 9 4 2 2" xfId="3843"/>
    <cellStyle name="Normal 6 9 4 2 3" xfId="2918"/>
    <cellStyle name="Normal 6 9 4 3" xfId="3403"/>
    <cellStyle name="Normal 6 9 4 4" xfId="2458"/>
    <cellStyle name="Normal 6 9 4_ORIGEM" xfId="1470"/>
    <cellStyle name="Normal 6 9 5" xfId="1641"/>
    <cellStyle name="Normal 6 9 5 2" xfId="3507"/>
    <cellStyle name="Normal 6 9 5 3" xfId="2582"/>
    <cellStyle name="Normal 6 9 6" xfId="3067"/>
    <cellStyle name="Normal 6 9 7" xfId="2122"/>
    <cellStyle name="Normal 6 9_ORIGEM" xfId="1466"/>
    <cellStyle name="Normal 6_ORIGEM" xfId="1371"/>
    <cellStyle name="Normal 7" xfId="126"/>
    <cellStyle name="Normal 7 10" xfId="1088"/>
    <cellStyle name="Normal 7 10 2" xfId="1910"/>
    <cellStyle name="Normal 7 10 2 2" xfId="3777"/>
    <cellStyle name="Normal 7 10 2 3" xfId="2852"/>
    <cellStyle name="Normal 7 10 3" xfId="3337"/>
    <cellStyle name="Normal 7 10 4" xfId="2392"/>
    <cellStyle name="Normal 7 10_ORIGEM" xfId="1472"/>
    <cellStyle name="Normal 7 11" xfId="1164"/>
    <cellStyle name="Normal 7 11 2" xfId="1996"/>
    <cellStyle name="Normal 7 11 2 2" xfId="3863"/>
    <cellStyle name="Normal 7 11 2 3" xfId="2938"/>
    <cellStyle name="Normal 7 11 3" xfId="3423"/>
    <cellStyle name="Normal 7 11 4" xfId="2478"/>
    <cellStyle name="Normal 7 11_ORIGEM" xfId="1473"/>
    <cellStyle name="Normal 7 12" xfId="1186"/>
    <cellStyle name="Normal 7 12 2" xfId="2006"/>
    <cellStyle name="Normal 7 12 2 2" xfId="3872"/>
    <cellStyle name="Normal 7 12 2 3" xfId="2948"/>
    <cellStyle name="Normal 7 12 3" xfId="3432"/>
    <cellStyle name="Normal 7 12 4" xfId="2487"/>
    <cellStyle name="Normal 7 12_ORIGEM" xfId="1474"/>
    <cellStyle name="Normal 7 13" xfId="1555"/>
    <cellStyle name="Normal 7 13 2" xfId="3441"/>
    <cellStyle name="Normal 7 13 3" xfId="2500"/>
    <cellStyle name="Normal 7 14" xfId="3000"/>
    <cellStyle name="Normal 7 15" xfId="2054"/>
    <cellStyle name="Normal 7 2" xfId="560"/>
    <cellStyle name="Normal 7 2 2" xfId="588"/>
    <cellStyle name="Normal 7 2 2 2" xfId="865"/>
    <cellStyle name="Normal 7 2 2 2 2" xfId="1032"/>
    <cellStyle name="Normal 7 2 2 2 2 2" xfId="1860"/>
    <cellStyle name="Normal 7 2 2 2 2 2 2" xfId="3727"/>
    <cellStyle name="Normal 7 2 2 2 2 2 3" xfId="2802"/>
    <cellStyle name="Normal 7 2 2 2 2 3" xfId="3287"/>
    <cellStyle name="Normal 7 2 2 2 2 4" xfId="2342"/>
    <cellStyle name="Normal 7 2 2 2 2_ORIGEM" xfId="1478"/>
    <cellStyle name="Normal 7 2 2 2 3" xfId="1695"/>
    <cellStyle name="Normal 7 2 2 2 3 2" xfId="3561"/>
    <cellStyle name="Normal 7 2 2 2 3 3" xfId="2636"/>
    <cellStyle name="Normal 7 2 2 2 4" xfId="3121"/>
    <cellStyle name="Normal 7 2 2 2 5" xfId="2176"/>
    <cellStyle name="Normal 7 2 2 2_ORIGEM" xfId="1477"/>
    <cellStyle name="Normal 7 2 2 3" xfId="949"/>
    <cellStyle name="Normal 7 2 2 3 2" xfId="1777"/>
    <cellStyle name="Normal 7 2 2 3 2 2" xfId="3644"/>
    <cellStyle name="Normal 7 2 2 3 2 3" xfId="2719"/>
    <cellStyle name="Normal 7 2 2 3 3" xfId="3204"/>
    <cellStyle name="Normal 7 2 2 3 4" xfId="2259"/>
    <cellStyle name="Normal 7 2 2 3_ORIGEM" xfId="1479"/>
    <cellStyle name="Normal 7 2 2 4" xfId="1116"/>
    <cellStyle name="Normal 7 2 2 4 2" xfId="1947"/>
    <cellStyle name="Normal 7 2 2 4 2 2" xfId="3814"/>
    <cellStyle name="Normal 7 2 2 4 2 3" xfId="2889"/>
    <cellStyle name="Normal 7 2 2 4 3" xfId="3374"/>
    <cellStyle name="Normal 7 2 2 4 4" xfId="2429"/>
    <cellStyle name="Normal 7 2 2 4_ORIGEM" xfId="1480"/>
    <cellStyle name="Normal 7 2 2 5" xfId="1611"/>
    <cellStyle name="Normal 7 2 2 5 2" xfId="3478"/>
    <cellStyle name="Normal 7 2 2 5 3" xfId="2553"/>
    <cellStyle name="Normal 7 2 2 6" xfId="3038"/>
    <cellStyle name="Normal 7 2 2 7" xfId="2093"/>
    <cellStyle name="Normal 7 2 2_ORIGEM" xfId="1476"/>
    <cellStyle name="Normal 7 2 3" xfId="609"/>
    <cellStyle name="Normal 7 2 3 2" xfId="886"/>
    <cellStyle name="Normal 7 2 3 2 2" xfId="1053"/>
    <cellStyle name="Normal 7 2 3 2 2 2" xfId="1881"/>
    <cellStyle name="Normal 7 2 3 2 2 2 2" xfId="3748"/>
    <cellStyle name="Normal 7 2 3 2 2 2 3" xfId="2823"/>
    <cellStyle name="Normal 7 2 3 2 2 3" xfId="3308"/>
    <cellStyle name="Normal 7 2 3 2 2 4" xfId="2363"/>
    <cellStyle name="Normal 7 2 3 2 2_ORIGEM" xfId="1483"/>
    <cellStyle name="Normal 7 2 3 2 3" xfId="1716"/>
    <cellStyle name="Normal 7 2 3 2 3 2" xfId="3582"/>
    <cellStyle name="Normal 7 2 3 2 3 3" xfId="2657"/>
    <cellStyle name="Normal 7 2 3 2 4" xfId="3142"/>
    <cellStyle name="Normal 7 2 3 2 5" xfId="2197"/>
    <cellStyle name="Normal 7 2 3 2_ORIGEM" xfId="1482"/>
    <cellStyle name="Normal 7 2 3 3" xfId="970"/>
    <cellStyle name="Normal 7 2 3 3 2" xfId="1798"/>
    <cellStyle name="Normal 7 2 3 3 2 2" xfId="3665"/>
    <cellStyle name="Normal 7 2 3 3 2 3" xfId="2740"/>
    <cellStyle name="Normal 7 2 3 3 3" xfId="3225"/>
    <cellStyle name="Normal 7 2 3 3 4" xfId="2280"/>
    <cellStyle name="Normal 7 2 3 3_ORIGEM" xfId="1484"/>
    <cellStyle name="Normal 7 2 3 4" xfId="1137"/>
    <cellStyle name="Normal 7 2 3 4 2" xfId="1968"/>
    <cellStyle name="Normal 7 2 3 4 2 2" xfId="3835"/>
    <cellStyle name="Normal 7 2 3 4 2 3" xfId="2910"/>
    <cellStyle name="Normal 7 2 3 4 3" xfId="3395"/>
    <cellStyle name="Normal 7 2 3 4 4" xfId="2450"/>
    <cellStyle name="Normal 7 2 3 4_ORIGEM" xfId="1485"/>
    <cellStyle name="Normal 7 2 3 5" xfId="1632"/>
    <cellStyle name="Normal 7 2 3 5 2" xfId="3499"/>
    <cellStyle name="Normal 7 2 3 5 3" xfId="2574"/>
    <cellStyle name="Normal 7 2 3 6" xfId="3059"/>
    <cellStyle name="Normal 7 2 3 7" xfId="2114"/>
    <cellStyle name="Normal 7 2 3_ORIGEM" xfId="1481"/>
    <cellStyle name="Normal 7 2 4" xfId="844"/>
    <cellStyle name="Normal 7 2 4 2" xfId="1011"/>
    <cellStyle name="Normal 7 2 4 2 2" xfId="1839"/>
    <cellStyle name="Normal 7 2 4 2 2 2" xfId="3706"/>
    <cellStyle name="Normal 7 2 4 2 2 3" xfId="2781"/>
    <cellStyle name="Normal 7 2 4 2 3" xfId="3266"/>
    <cellStyle name="Normal 7 2 4 2 4" xfId="2321"/>
    <cellStyle name="Normal 7 2 4 2_ORIGEM" xfId="1487"/>
    <cellStyle name="Normal 7 2 4 3" xfId="1674"/>
    <cellStyle name="Normal 7 2 4 3 2" xfId="3540"/>
    <cellStyle name="Normal 7 2 4 3 3" xfId="2615"/>
    <cellStyle name="Normal 7 2 4 4" xfId="3100"/>
    <cellStyle name="Normal 7 2 4 5" xfId="2155"/>
    <cellStyle name="Normal 7 2 4_ORIGEM" xfId="1486"/>
    <cellStyle name="Normal 7 2 5" xfId="928"/>
    <cellStyle name="Normal 7 2 5 2" xfId="1756"/>
    <cellStyle name="Normal 7 2 5 2 2" xfId="3623"/>
    <cellStyle name="Normal 7 2 5 2 3" xfId="2698"/>
    <cellStyle name="Normal 7 2 5 3" xfId="3183"/>
    <cellStyle name="Normal 7 2 5 4" xfId="2238"/>
    <cellStyle name="Normal 7 2 5_ORIGEM" xfId="1488"/>
    <cellStyle name="Normal 7 2 6" xfId="1097"/>
    <cellStyle name="Normal 7 2 6 2" xfId="1926"/>
    <cellStyle name="Normal 7 2 6 2 2" xfId="3793"/>
    <cellStyle name="Normal 7 2 6 2 3" xfId="2868"/>
    <cellStyle name="Normal 7 2 6 3" xfId="3353"/>
    <cellStyle name="Normal 7 2 6 4" xfId="2408"/>
    <cellStyle name="Normal 7 2 6_ORIGEM" xfId="1489"/>
    <cellStyle name="Normal 7 2 7" xfId="1587"/>
    <cellStyle name="Normal 7 2 7 2" xfId="3457"/>
    <cellStyle name="Normal 7 2 7 3" xfId="2531"/>
    <cellStyle name="Normal 7 2 8" xfId="3017"/>
    <cellStyle name="Normal 7 2 9" xfId="2072"/>
    <cellStyle name="Normal 7 2_ORIGEM" xfId="1475"/>
    <cellStyle name="Normal 7 3" xfId="572"/>
    <cellStyle name="Normal 7 3 2" xfId="849"/>
    <cellStyle name="Normal 7 3 2 2" xfId="1016"/>
    <cellStyle name="Normal 7 3 2 2 2" xfId="1844"/>
    <cellStyle name="Normal 7 3 2 2 2 2" xfId="3711"/>
    <cellStyle name="Normal 7 3 2 2 2 3" xfId="2786"/>
    <cellStyle name="Normal 7 3 2 2 3" xfId="3271"/>
    <cellStyle name="Normal 7 3 2 2 4" xfId="2326"/>
    <cellStyle name="Normal 7 3 2 2_ORIGEM" xfId="1492"/>
    <cellStyle name="Normal 7 3 2 3" xfId="1679"/>
    <cellStyle name="Normal 7 3 2 3 2" xfId="3545"/>
    <cellStyle name="Normal 7 3 2 3 3" xfId="2620"/>
    <cellStyle name="Normal 7 3 2 4" xfId="3105"/>
    <cellStyle name="Normal 7 3 2 5" xfId="2160"/>
    <cellStyle name="Normal 7 3 2_ORIGEM" xfId="1491"/>
    <cellStyle name="Normal 7 3 3" xfId="933"/>
    <cellStyle name="Normal 7 3 3 2" xfId="1761"/>
    <cellStyle name="Normal 7 3 3 2 2" xfId="3628"/>
    <cellStyle name="Normal 7 3 3 2 3" xfId="2703"/>
    <cellStyle name="Normal 7 3 3 3" xfId="3188"/>
    <cellStyle name="Normal 7 3 3 4" xfId="2243"/>
    <cellStyle name="Normal 7 3 3_ORIGEM" xfId="1493"/>
    <cellStyle name="Normal 7 3 4" xfId="1102"/>
    <cellStyle name="Normal 7 3 4 2" xfId="1931"/>
    <cellStyle name="Normal 7 3 4 2 2" xfId="3798"/>
    <cellStyle name="Normal 7 3 4 2 3" xfId="2873"/>
    <cellStyle name="Normal 7 3 4 3" xfId="3358"/>
    <cellStyle name="Normal 7 3 4 4" xfId="2413"/>
    <cellStyle name="Normal 7 3 4_ORIGEM" xfId="1494"/>
    <cellStyle name="Normal 7 3 5" xfId="1595"/>
    <cellStyle name="Normal 7 3 5 2" xfId="3462"/>
    <cellStyle name="Normal 7 3 5 3" xfId="2537"/>
    <cellStyle name="Normal 7 3 6" xfId="3022"/>
    <cellStyle name="Normal 7 3 7" xfId="2077"/>
    <cellStyle name="Normal 7 3_ORIGEM" xfId="1490"/>
    <cellStyle name="Normal 7 4" xfId="593"/>
    <cellStyle name="Normal 7 4 2" xfId="870"/>
    <cellStyle name="Normal 7 4 2 2" xfId="1037"/>
    <cellStyle name="Normal 7 4 2 2 2" xfId="1865"/>
    <cellStyle name="Normal 7 4 2 2 2 2" xfId="3732"/>
    <cellStyle name="Normal 7 4 2 2 2 3" xfId="2807"/>
    <cellStyle name="Normal 7 4 2 2 3" xfId="3292"/>
    <cellStyle name="Normal 7 4 2 2 4" xfId="2347"/>
    <cellStyle name="Normal 7 4 2 2_ORIGEM" xfId="1497"/>
    <cellStyle name="Normal 7 4 2 3" xfId="1700"/>
    <cellStyle name="Normal 7 4 2 3 2" xfId="3566"/>
    <cellStyle name="Normal 7 4 2 3 3" xfId="2641"/>
    <cellStyle name="Normal 7 4 2 4" xfId="3126"/>
    <cellStyle name="Normal 7 4 2 5" xfId="2181"/>
    <cellStyle name="Normal 7 4 2_ORIGEM" xfId="1496"/>
    <cellStyle name="Normal 7 4 3" xfId="954"/>
    <cellStyle name="Normal 7 4 3 2" xfId="1782"/>
    <cellStyle name="Normal 7 4 3 2 2" xfId="3649"/>
    <cellStyle name="Normal 7 4 3 2 3" xfId="2724"/>
    <cellStyle name="Normal 7 4 3 3" xfId="3209"/>
    <cellStyle name="Normal 7 4 3 4" xfId="2264"/>
    <cellStyle name="Normal 7 4 3_ORIGEM" xfId="1498"/>
    <cellStyle name="Normal 7 4 4" xfId="1121"/>
    <cellStyle name="Normal 7 4 4 2" xfId="1952"/>
    <cellStyle name="Normal 7 4 4 2 2" xfId="3819"/>
    <cellStyle name="Normal 7 4 4 2 3" xfId="2894"/>
    <cellStyle name="Normal 7 4 4 3" xfId="3379"/>
    <cellStyle name="Normal 7 4 4 4" xfId="2434"/>
    <cellStyle name="Normal 7 4 4_ORIGEM" xfId="1499"/>
    <cellStyle name="Normal 7 4 5" xfId="1616"/>
    <cellStyle name="Normal 7 4 5 2" xfId="3483"/>
    <cellStyle name="Normal 7 4 5 3" xfId="2558"/>
    <cellStyle name="Normal 7 4 6" xfId="3043"/>
    <cellStyle name="Normal 7 4 7" xfId="2098"/>
    <cellStyle name="Normal 7 4_ORIGEM" xfId="1495"/>
    <cellStyle name="Normal 7 5" xfId="618"/>
    <cellStyle name="Normal 7 5 2" xfId="892"/>
    <cellStyle name="Normal 7 5 2 2" xfId="1058"/>
    <cellStyle name="Normal 7 5 2 2 2" xfId="1886"/>
    <cellStyle name="Normal 7 5 2 2 2 2" xfId="3753"/>
    <cellStyle name="Normal 7 5 2 2 2 3" xfId="2828"/>
    <cellStyle name="Normal 7 5 2 2 3" xfId="3313"/>
    <cellStyle name="Normal 7 5 2 2 4" xfId="2368"/>
    <cellStyle name="Normal 7 5 2 2_ORIGEM" xfId="1502"/>
    <cellStyle name="Normal 7 5 2 3" xfId="1721"/>
    <cellStyle name="Normal 7 5 2 3 2" xfId="3587"/>
    <cellStyle name="Normal 7 5 2 3 3" xfId="2662"/>
    <cellStyle name="Normal 7 5 2 4" xfId="3147"/>
    <cellStyle name="Normal 7 5 2 5" xfId="2202"/>
    <cellStyle name="Normal 7 5 2_ORIGEM" xfId="1501"/>
    <cellStyle name="Normal 7 5 3" xfId="975"/>
    <cellStyle name="Normal 7 5 3 2" xfId="1803"/>
    <cellStyle name="Normal 7 5 3 2 2" xfId="3670"/>
    <cellStyle name="Normal 7 5 3 2 3" xfId="2745"/>
    <cellStyle name="Normal 7 5 3 3" xfId="3230"/>
    <cellStyle name="Normal 7 5 3 4" xfId="2285"/>
    <cellStyle name="Normal 7 5 3_ORIGEM" xfId="1503"/>
    <cellStyle name="Normal 7 5 4" xfId="1142"/>
    <cellStyle name="Normal 7 5 4 2" xfId="1973"/>
    <cellStyle name="Normal 7 5 4 2 2" xfId="3840"/>
    <cellStyle name="Normal 7 5 4 2 3" xfId="2915"/>
    <cellStyle name="Normal 7 5 4 3" xfId="3400"/>
    <cellStyle name="Normal 7 5 4 4" xfId="2455"/>
    <cellStyle name="Normal 7 5 4_ORIGEM" xfId="1504"/>
    <cellStyle name="Normal 7 5 5" xfId="1638"/>
    <cellStyle name="Normal 7 5 5 2" xfId="3504"/>
    <cellStyle name="Normal 7 5 5 3" xfId="2579"/>
    <cellStyle name="Normal 7 5 6" xfId="3064"/>
    <cellStyle name="Normal 7 5 7" xfId="2119"/>
    <cellStyle name="Normal 7 5_ORIGEM" xfId="1500"/>
    <cellStyle name="Normal 7 6" xfId="623"/>
    <cellStyle name="Normal 7 6 2" xfId="897"/>
    <cellStyle name="Normal 7 6 2 2" xfId="1063"/>
    <cellStyle name="Normal 7 6 2 2 2" xfId="1891"/>
    <cellStyle name="Normal 7 6 2 2 2 2" xfId="3758"/>
    <cellStyle name="Normal 7 6 2 2 2 3" xfId="2833"/>
    <cellStyle name="Normal 7 6 2 2 3" xfId="3318"/>
    <cellStyle name="Normal 7 6 2 2 4" xfId="2373"/>
    <cellStyle name="Normal 7 6 2 2_ORIGEM" xfId="1507"/>
    <cellStyle name="Normal 7 6 2 3" xfId="1726"/>
    <cellStyle name="Normal 7 6 2 3 2" xfId="3592"/>
    <cellStyle name="Normal 7 6 2 3 3" xfId="2667"/>
    <cellStyle name="Normal 7 6 2 4" xfId="3152"/>
    <cellStyle name="Normal 7 6 2 5" xfId="2207"/>
    <cellStyle name="Normal 7 6 2_ORIGEM" xfId="1506"/>
    <cellStyle name="Normal 7 6 3" xfId="980"/>
    <cellStyle name="Normal 7 6 3 2" xfId="1808"/>
    <cellStyle name="Normal 7 6 3 2 2" xfId="3675"/>
    <cellStyle name="Normal 7 6 3 2 3" xfId="2750"/>
    <cellStyle name="Normal 7 6 3 3" xfId="3235"/>
    <cellStyle name="Normal 7 6 3 4" xfId="2290"/>
    <cellStyle name="Normal 7 6 3_ORIGEM" xfId="1508"/>
    <cellStyle name="Normal 7 6 4" xfId="1147"/>
    <cellStyle name="Normal 7 6 4 2" xfId="1978"/>
    <cellStyle name="Normal 7 6 4 2 2" xfId="3845"/>
    <cellStyle name="Normal 7 6 4 2 3" xfId="2920"/>
    <cellStyle name="Normal 7 6 4 3" xfId="3405"/>
    <cellStyle name="Normal 7 6 4 4" xfId="2460"/>
    <cellStyle name="Normal 7 6 4_ORIGEM" xfId="1509"/>
    <cellStyle name="Normal 7 6 5" xfId="1643"/>
    <cellStyle name="Normal 7 6 5 2" xfId="3509"/>
    <cellStyle name="Normal 7 6 5 3" xfId="2584"/>
    <cellStyle name="Normal 7 6 6" xfId="3069"/>
    <cellStyle name="Normal 7 6 7" xfId="2124"/>
    <cellStyle name="Normal 7 6_ORIGEM" xfId="1505"/>
    <cellStyle name="Normal 7 7" xfId="827"/>
    <cellStyle name="Normal 7 7 2" xfId="907"/>
    <cellStyle name="Normal 7 7 2 2" xfId="1073"/>
    <cellStyle name="Normal 7 7 2 2 2" xfId="1901"/>
    <cellStyle name="Normal 7 7 2 2 2 2" xfId="3768"/>
    <cellStyle name="Normal 7 7 2 2 2 3" xfId="2843"/>
    <cellStyle name="Normal 7 7 2 2 3" xfId="3328"/>
    <cellStyle name="Normal 7 7 2 2 4" xfId="2383"/>
    <cellStyle name="Normal 7 7 2 2_ORIGEM" xfId="1512"/>
    <cellStyle name="Normal 7 7 2 3" xfId="1736"/>
    <cellStyle name="Normal 7 7 2 3 2" xfId="3602"/>
    <cellStyle name="Normal 7 7 2 3 3" xfId="2677"/>
    <cellStyle name="Normal 7 7 2 4" xfId="3162"/>
    <cellStyle name="Normal 7 7 2 5" xfId="2217"/>
    <cellStyle name="Normal 7 7 2_ORIGEM" xfId="1511"/>
    <cellStyle name="Normal 7 7 3" xfId="990"/>
    <cellStyle name="Normal 7 7 3 2" xfId="1818"/>
    <cellStyle name="Normal 7 7 3 2 2" xfId="3685"/>
    <cellStyle name="Normal 7 7 3 2 3" xfId="2760"/>
    <cellStyle name="Normal 7 7 3 3" xfId="3245"/>
    <cellStyle name="Normal 7 7 3 4" xfId="2300"/>
    <cellStyle name="Normal 7 7 3_ORIGEM" xfId="1513"/>
    <cellStyle name="Normal 7 7 4" xfId="1156"/>
    <cellStyle name="Normal 7 7 4 2" xfId="1988"/>
    <cellStyle name="Normal 7 7 4 2 2" xfId="3855"/>
    <cellStyle name="Normal 7 7 4 2 3" xfId="2930"/>
    <cellStyle name="Normal 7 7 4 3" xfId="3415"/>
    <cellStyle name="Normal 7 7 4 4" xfId="2470"/>
    <cellStyle name="Normal 7 7 4_ORIGEM" xfId="1514"/>
    <cellStyle name="Normal 7 7 5" xfId="1653"/>
    <cellStyle name="Normal 7 7 5 2" xfId="3519"/>
    <cellStyle name="Normal 7 7 5 3" xfId="2594"/>
    <cellStyle name="Normal 7 7 6" xfId="3079"/>
    <cellStyle name="Normal 7 7 7" xfId="2134"/>
    <cellStyle name="Normal 7 7_ORIGEM" xfId="1510"/>
    <cellStyle name="Normal 7 8" xfId="832"/>
    <cellStyle name="Normal 7 8 2" xfId="995"/>
    <cellStyle name="Normal 7 8 2 2" xfId="1823"/>
    <cellStyle name="Normal 7 8 2 2 2" xfId="3690"/>
    <cellStyle name="Normal 7 8 2 2 3" xfId="2765"/>
    <cellStyle name="Normal 7 8 2 3" xfId="3250"/>
    <cellStyle name="Normal 7 8 2 4" xfId="2305"/>
    <cellStyle name="Normal 7 8 2_ORIGEM" xfId="1516"/>
    <cellStyle name="Normal 7 8 3" xfId="1658"/>
    <cellStyle name="Normal 7 8 3 2" xfId="3524"/>
    <cellStyle name="Normal 7 8 3 3" xfId="2599"/>
    <cellStyle name="Normal 7 8 4" xfId="3084"/>
    <cellStyle name="Normal 7 8 5" xfId="2139"/>
    <cellStyle name="Normal 7 8_ORIGEM" xfId="1515"/>
    <cellStyle name="Normal 7 9" xfId="912"/>
    <cellStyle name="Normal 7 9 2" xfId="1741"/>
    <cellStyle name="Normal 7 9 2 2" xfId="3607"/>
    <cellStyle name="Normal 7 9 2 3" xfId="2682"/>
    <cellStyle name="Normal 7 9 3" xfId="3167"/>
    <cellStyle name="Normal 7 9 4" xfId="2222"/>
    <cellStyle name="Normal 7 9_ORIGEM" xfId="1517"/>
    <cellStyle name="Normal 7_ORIGEM" xfId="1471"/>
    <cellStyle name="Normal 8" xfId="127"/>
    <cellStyle name="Normal 9" xfId="128"/>
    <cellStyle name="Normal 9 2" xfId="129"/>
    <cellStyle name="Normal 9 2 2" xfId="185"/>
    <cellStyle name="Normal 9 2 2 2" xfId="419"/>
    <cellStyle name="Normal 9 2 2_ORIGEM" xfId="1520"/>
    <cellStyle name="Normal 9 2 3" xfId="186"/>
    <cellStyle name="Normal 9 2 3 2" xfId="197"/>
    <cellStyle name="Normal 9 2 3 2 2" xfId="420"/>
    <cellStyle name="Normal 9 2 3 2_ORIGEM" xfId="1522"/>
    <cellStyle name="Normal 9 2 3 3" xfId="421"/>
    <cellStyle name="Normal 9 2 3_ORIGEM" xfId="1521"/>
    <cellStyle name="Normal 9 2 4" xfId="422"/>
    <cellStyle name="Normal 9 2_ORIGEM" xfId="1519"/>
    <cellStyle name="Normal 9 3" xfId="232"/>
    <cellStyle name="Normal 9 3 2" xfId="423"/>
    <cellStyle name="Normal 9 3_ORIGEM" xfId="1523"/>
    <cellStyle name="Normal 9 4" xfId="253"/>
    <cellStyle name="Normal 9 4 2" xfId="424"/>
    <cellStyle name="Normal 9 4_ORIGEM" xfId="1524"/>
    <cellStyle name="Normal 9 5" xfId="425"/>
    <cellStyle name="Normal 9_ORIGEM" xfId="1518"/>
    <cellStyle name="Nota 2" xfId="131"/>
    <cellStyle name="Nota 2 10" xfId="2057"/>
    <cellStyle name="Nota 2 2" xfId="132"/>
    <cellStyle name="Nota 2 2 2" xfId="632"/>
    <cellStyle name="Nota 2 2 2 2" xfId="2030"/>
    <cellStyle name="Nota 2 2 2 2 2" xfId="2975"/>
    <cellStyle name="Nota 2 2 3" xfId="1569"/>
    <cellStyle name="Nota 2 2 3 2" xfId="2514"/>
    <cellStyle name="Nota 2 2_ORIGEM" xfId="1526"/>
    <cellStyle name="Nota 2 3" xfId="561"/>
    <cellStyle name="Nota 2 3 2" xfId="1588"/>
    <cellStyle name="Nota 2 3 2 2" xfId="2048"/>
    <cellStyle name="Nota 2 3 2 2 2" xfId="2994"/>
    <cellStyle name="Nota 2 3 3" xfId="1549"/>
    <cellStyle name="Nota 2 3 3 2" xfId="2495"/>
    <cellStyle name="Nota 2 3_ORIGEM" xfId="1527"/>
    <cellStyle name="Nota 2 4" xfId="544"/>
    <cellStyle name="Nota 2 4 2" xfId="1582"/>
    <cellStyle name="Nota 2 4 2 2" xfId="2047"/>
    <cellStyle name="Nota 2 4 2 2 2" xfId="2993"/>
    <cellStyle name="Nota 2 4 3" xfId="1568"/>
    <cellStyle name="Nota 2 4 3 2" xfId="2513"/>
    <cellStyle name="Nota 2 4_ORIGEM" xfId="1528"/>
    <cellStyle name="Nota 2 5" xfId="793"/>
    <cellStyle name="Nota 2 5 2" xfId="2029"/>
    <cellStyle name="Nota 2 5 2 2" xfId="2974"/>
    <cellStyle name="Nota 2 6" xfId="1560"/>
    <cellStyle name="Nota 2 6 2" xfId="2046"/>
    <cellStyle name="Nota 2 6 2 2" xfId="2992"/>
    <cellStyle name="Nota 2 7" xfId="2019"/>
    <cellStyle name="Nota 2 7 2" xfId="2964"/>
    <cellStyle name="Nota 2 8" xfId="3001"/>
    <cellStyle name="Nota 2 9" xfId="2055"/>
    <cellStyle name="Nota 2_ORIGEM" xfId="1525"/>
    <cellStyle name="Nota 3" xfId="133"/>
    <cellStyle name="Nota 3 2" xfId="633"/>
    <cellStyle name="Nota 3 2 2" xfId="2031"/>
    <cellStyle name="Nota 3 2 2 2" xfId="2976"/>
    <cellStyle name="Nota 3 3" xfId="1559"/>
    <cellStyle name="Nota 3 3 2" xfId="2504"/>
    <cellStyle name="Nota 3_ORIGEM" xfId="1529"/>
    <cellStyle name="Nota 4" xfId="134"/>
    <cellStyle name="Nota 4 2" xfId="634"/>
    <cellStyle name="Nota 4 2 2" xfId="2032"/>
    <cellStyle name="Nota 4 2 2 2" xfId="2977"/>
    <cellStyle name="Nota 4 3" xfId="1558"/>
    <cellStyle name="Nota 4 3 2" xfId="2503"/>
    <cellStyle name="Nota 4_ORIGEM" xfId="1530"/>
    <cellStyle name="Nota 5" xfId="130"/>
    <cellStyle name="Nota 5 2" xfId="635"/>
    <cellStyle name="Nota 5 2 2" xfId="2033"/>
    <cellStyle name="Nota 5 2 2 2" xfId="2978"/>
    <cellStyle name="Nota 5 3" xfId="1557"/>
    <cellStyle name="Nota 5 3 2" xfId="2502"/>
    <cellStyle name="Nota 5_ORIGEM" xfId="1531"/>
    <cellStyle name="Nota 6" xfId="250"/>
    <cellStyle name="Nota 6 2" xfId="295"/>
    <cellStyle name="Nota 6 2 2" xfId="426"/>
    <cellStyle name="Nota 6 2 2 2" xfId="1076"/>
    <cellStyle name="Nota 6 2 2 2 2" xfId="2980"/>
    <cellStyle name="Nota 6 2 3" xfId="803"/>
    <cellStyle name="Nota 6 2 3 2" xfId="2943"/>
    <cellStyle name="Nota 6 2 4" xfId="1075"/>
    <cellStyle name="Nota 6 2 5" xfId="642"/>
    <cellStyle name="Nota 6 2_ORIGEM" xfId="1533"/>
    <cellStyle name="Nota 6 3" xfId="794"/>
    <cellStyle name="Nota 6 3 2" xfId="2034"/>
    <cellStyle name="Nota 6 3 2 2" xfId="2979"/>
    <cellStyle name="Nota 6 4" xfId="1556"/>
    <cellStyle name="Nota 6 4 2" xfId="2501"/>
    <cellStyle name="Nota 6_ORIGEM" xfId="1532"/>
    <cellStyle name="Nota 7" xfId="427"/>
    <cellStyle name="Nota 7 2" xfId="636"/>
    <cellStyle name="Nota 7 2 2" xfId="2035"/>
    <cellStyle name="Nota 7 2 2 2" xfId="2981"/>
    <cellStyle name="Nota 7 3" xfId="1566"/>
    <cellStyle name="Nota 7 3 2" xfId="2511"/>
    <cellStyle name="Nota 7_ORIGEM" xfId="1534"/>
    <cellStyle name="Nota 8" xfId="792"/>
    <cellStyle name="Nota 8 2" xfId="2505"/>
    <cellStyle name="Porcentagem 2" xfId="545"/>
    <cellStyle name="Porcentagem 2 2" xfId="546"/>
    <cellStyle name="Porcentagem 3" xfId="547"/>
    <cellStyle name="Porcentagem 4" xfId="823"/>
    <cellStyle name="Porcentagem 4 2" xfId="903"/>
    <cellStyle name="Porcentagem 4 2 2" xfId="1069"/>
    <cellStyle name="Porcentagem 4 2 2 2" xfId="1897"/>
    <cellStyle name="Porcentagem 4 2 2 2 2" xfId="3764"/>
    <cellStyle name="Porcentagem 4 2 2 2 3" xfId="2839"/>
    <cellStyle name="Porcentagem 4 2 2 3" xfId="3324"/>
    <cellStyle name="Porcentagem 4 2 2 4" xfId="2379"/>
    <cellStyle name="Porcentagem 4 2 3" xfId="1732"/>
    <cellStyle name="Porcentagem 4 2 3 2" xfId="3598"/>
    <cellStyle name="Porcentagem 4 2 3 3" xfId="2673"/>
    <cellStyle name="Porcentagem 4 2 4" xfId="3158"/>
    <cellStyle name="Porcentagem 4 2 5" xfId="2213"/>
    <cellStyle name="Porcentagem 4 3" xfId="986"/>
    <cellStyle name="Porcentagem 4 3 2" xfId="1814"/>
    <cellStyle name="Porcentagem 4 3 2 2" xfId="3681"/>
    <cellStyle name="Porcentagem 4 3 2 3" xfId="2756"/>
    <cellStyle name="Porcentagem 4 3 3" xfId="3241"/>
    <cellStyle name="Porcentagem 4 3 4" xfId="2296"/>
    <cellStyle name="Porcentagem 4 4" xfId="1152"/>
    <cellStyle name="Porcentagem 4 4 2" xfId="1984"/>
    <cellStyle name="Porcentagem 4 4 2 2" xfId="3851"/>
    <cellStyle name="Porcentagem 4 4 2 3" xfId="2926"/>
    <cellStyle name="Porcentagem 4 4 3" xfId="3411"/>
    <cellStyle name="Porcentagem 4 4 4" xfId="2466"/>
    <cellStyle name="Porcentagem 4 5" xfId="1649"/>
    <cellStyle name="Porcentagem 4 5 2" xfId="3515"/>
    <cellStyle name="Porcentagem 4 5 3" xfId="2590"/>
    <cellStyle name="Porcentagem 4 6" xfId="3075"/>
    <cellStyle name="Porcentagem 4 7" xfId="2130"/>
    <cellStyle name="Porcentagem 5" xfId="1172"/>
    <cellStyle name="Porcentagem 5 2" xfId="2001"/>
    <cellStyle name="Porcentagem 5 2 2" xfId="3867"/>
    <cellStyle name="Porcentagem 5 2 3" xfId="2942"/>
    <cellStyle name="Porcentagem 5 3" xfId="3427"/>
    <cellStyle name="Porcentagem 5 4" xfId="2482"/>
    <cellStyle name="Saída 2" xfId="136"/>
    <cellStyle name="Saída 2 2" xfId="796"/>
    <cellStyle name="Saída 2 2 2" xfId="2036"/>
    <cellStyle name="Saída 2 2 2 2" xfId="2982"/>
    <cellStyle name="Saída 2 3" xfId="2018"/>
    <cellStyle name="Saída 2 3 2" xfId="2963"/>
    <cellStyle name="Saída 2_ORIGEM" xfId="1535"/>
    <cellStyle name="Saída 3" xfId="137"/>
    <cellStyle name="Saída 3 2" xfId="797"/>
    <cellStyle name="Saída 3 2 2" xfId="2037"/>
    <cellStyle name="Saída 3 2 2 2" xfId="2983"/>
    <cellStyle name="Saída 3 3" xfId="2016"/>
    <cellStyle name="Saída 3 3 2" xfId="2961"/>
    <cellStyle name="Saída 3_ORIGEM" xfId="1536"/>
    <cellStyle name="Saída 4" xfId="135"/>
    <cellStyle name="Saída 4 2" xfId="798"/>
    <cellStyle name="Saída 4 2 2" xfId="2038"/>
    <cellStyle name="Saída 4 2 2 2" xfId="2984"/>
    <cellStyle name="Saída 4 3" xfId="2017"/>
    <cellStyle name="Saída 4 3 2" xfId="2962"/>
    <cellStyle name="Saída 4_ORIGEM" xfId="1537"/>
    <cellStyle name="Saída 5" xfId="296"/>
    <cellStyle name="Saída 5 2" xfId="814"/>
    <cellStyle name="Saída 5 2 2" xfId="2039"/>
    <cellStyle name="Saída 5 2 2 2" xfId="2985"/>
    <cellStyle name="Saída 5 3" xfId="1567"/>
    <cellStyle name="Saída 5 3 2" xfId="2512"/>
    <cellStyle name="Saída 5_ORIGEM" xfId="1538"/>
    <cellStyle name="Saída 6" xfId="795"/>
    <cellStyle name="Saída 6 2" xfId="2960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428"/>
    <cellStyle name="Separador de milhares 2 2 2 3" xfId="429"/>
    <cellStyle name="Separador de milhares 2 2 3" xfId="234"/>
    <cellStyle name="Separador de milhares 2 2 3 2" xfId="430"/>
    <cellStyle name="Separador de milhares 2 2 4" xfId="431"/>
    <cellStyle name="Separador de milhares 2 3" xfId="141"/>
    <cellStyle name="Separador de milhares 2 3 2" xfId="142"/>
    <cellStyle name="Separador de milhares 2 3 2 2" xfId="235"/>
    <cellStyle name="Separador de milhares 2 3 2 2 2" xfId="432"/>
    <cellStyle name="Separador de milhares 2 3 2 3" xfId="433"/>
    <cellStyle name="Separador de milhares 2 3 3" xfId="236"/>
    <cellStyle name="Separador de milhares 2 3 3 2" xfId="434"/>
    <cellStyle name="Separador de milhares 2 3 4" xfId="435"/>
    <cellStyle name="Separador de milhares 2 4" xfId="143"/>
    <cellStyle name="Separador de milhares 2 4 2" xfId="237"/>
    <cellStyle name="Separador de milhares 2 4 2 2" xfId="436"/>
    <cellStyle name="Separador de milhares 2 4 3" xfId="437"/>
    <cellStyle name="Separador de milhares 2 5" xfId="238"/>
    <cellStyle name="Separador de milhares 2 5 2" xfId="438"/>
    <cellStyle name="Separador de milhares 2 6" xfId="439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2 2" xfId="1187"/>
    <cellStyle name="Título 3 2 2 2" xfId="3889"/>
    <cellStyle name="Título 3 2 3" xfId="3883"/>
    <cellStyle name="Título 3 2_ORIGEM" xfId="1539"/>
    <cellStyle name="Título 3 3" xfId="159"/>
    <cellStyle name="Título 3 3 2" xfId="1188"/>
    <cellStyle name="Título 3 3 2 2" xfId="3890"/>
    <cellStyle name="Título 3 3 3" xfId="3884"/>
    <cellStyle name="Título 3 3_ORIGEM" xfId="1540"/>
    <cellStyle name="Título 3 4" xfId="157"/>
    <cellStyle name="Título 3 4 2" xfId="1189"/>
    <cellStyle name="Título 3 4 2 2" xfId="3891"/>
    <cellStyle name="Título 3 4 3" xfId="3882"/>
    <cellStyle name="Título 3 4_ORIGEM" xfId="1541"/>
    <cellStyle name="Título 3 5" xfId="302"/>
    <cellStyle name="Título 3 5 2" xfId="1190"/>
    <cellStyle name="Título 3 5 2 2" xfId="3892"/>
    <cellStyle name="Título 3 5 3" xfId="3885"/>
    <cellStyle name="Título 3 5_ORIGEM" xfId="1542"/>
    <cellStyle name="Título 3 6" xfId="1166"/>
    <cellStyle name="Título 3 6 2" xfId="3888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2 2" xfId="800"/>
    <cellStyle name="Total 2 2 2" xfId="2040"/>
    <cellStyle name="Total 2 2 2 2" xfId="2986"/>
    <cellStyle name="Total 2 3" xfId="2013"/>
    <cellStyle name="Total 2 3 2" xfId="2956"/>
    <cellStyle name="Total 2_ORIGEM" xfId="1543"/>
    <cellStyle name="Total 3" xfId="167"/>
    <cellStyle name="Total 3 2" xfId="801"/>
    <cellStyle name="Total 3 2 2" xfId="2041"/>
    <cellStyle name="Total 3 2 2 2" xfId="2987"/>
    <cellStyle name="Total 3 3" xfId="2015"/>
    <cellStyle name="Total 3 3 2" xfId="2958"/>
    <cellStyle name="Total 3_ORIGEM" xfId="1544"/>
    <cellStyle name="Total 4" xfId="165"/>
    <cellStyle name="Total 4 2" xfId="802"/>
    <cellStyle name="Total 4 2 2" xfId="2042"/>
    <cellStyle name="Total 4 2 2 2" xfId="2988"/>
    <cellStyle name="Total 4 3" xfId="2014"/>
    <cellStyle name="Total 4 3 2" xfId="2957"/>
    <cellStyle name="Total 4_ORIGEM" xfId="1545"/>
    <cellStyle name="Total 5" xfId="304"/>
    <cellStyle name="Total 5 2" xfId="815"/>
    <cellStyle name="Total 5 2 2" xfId="2043"/>
    <cellStyle name="Total 5 2 2 2" xfId="2989"/>
    <cellStyle name="Total 5 3" xfId="1565"/>
    <cellStyle name="Total 5 3 2" xfId="2510"/>
    <cellStyle name="Total 5_ORIGEM" xfId="1546"/>
    <cellStyle name="Total 6" xfId="799"/>
    <cellStyle name="Total 6 2" xfId="2959"/>
    <cellStyle name="Vírgula 10" xfId="535"/>
    <cellStyle name="Vírgula 10 10" xfId="2062"/>
    <cellStyle name="Vírgula 10 2" xfId="562"/>
    <cellStyle name="Vírgula 10 3" xfId="578"/>
    <cellStyle name="Vírgula 10 3 2" xfId="855"/>
    <cellStyle name="Vírgula 10 3 2 2" xfId="1022"/>
    <cellStyle name="Vírgula 10 3 2 2 2" xfId="1850"/>
    <cellStyle name="Vírgula 10 3 2 2 2 2" xfId="3717"/>
    <cellStyle name="Vírgula 10 3 2 2 2 3" xfId="2792"/>
    <cellStyle name="Vírgula 10 3 2 2 3" xfId="3277"/>
    <cellStyle name="Vírgula 10 3 2 2 4" xfId="2332"/>
    <cellStyle name="Vírgula 10 3 2 3" xfId="1685"/>
    <cellStyle name="Vírgula 10 3 2 3 2" xfId="3551"/>
    <cellStyle name="Vírgula 10 3 2 3 3" xfId="2626"/>
    <cellStyle name="Vírgula 10 3 2 4" xfId="3111"/>
    <cellStyle name="Vírgula 10 3 2 5" xfId="2166"/>
    <cellStyle name="Vírgula 10 3 3" xfId="939"/>
    <cellStyle name="Vírgula 10 3 3 2" xfId="1767"/>
    <cellStyle name="Vírgula 10 3 3 2 2" xfId="3634"/>
    <cellStyle name="Vírgula 10 3 3 2 3" xfId="2709"/>
    <cellStyle name="Vírgula 10 3 3 3" xfId="3194"/>
    <cellStyle name="Vírgula 10 3 3 4" xfId="2249"/>
    <cellStyle name="Vírgula 10 3 4" xfId="1107"/>
    <cellStyle name="Vírgula 10 3 4 2" xfId="1937"/>
    <cellStyle name="Vírgula 10 3 4 2 2" xfId="3804"/>
    <cellStyle name="Vírgula 10 3 4 2 3" xfId="2879"/>
    <cellStyle name="Vírgula 10 3 4 3" xfId="3364"/>
    <cellStyle name="Vírgula 10 3 4 4" xfId="2419"/>
    <cellStyle name="Vírgula 10 3 5" xfId="1601"/>
    <cellStyle name="Vírgula 10 3 5 2" xfId="3468"/>
    <cellStyle name="Vírgula 10 3 5 3" xfId="2543"/>
    <cellStyle name="Vírgula 10 3 6" xfId="3028"/>
    <cellStyle name="Vírgula 10 3 7" xfId="2083"/>
    <cellStyle name="Vírgula 10 4" xfId="599"/>
    <cellStyle name="Vírgula 10 4 2" xfId="876"/>
    <cellStyle name="Vírgula 10 4 2 2" xfId="1043"/>
    <cellStyle name="Vírgula 10 4 2 2 2" xfId="1871"/>
    <cellStyle name="Vírgula 10 4 2 2 2 2" xfId="3738"/>
    <cellStyle name="Vírgula 10 4 2 2 2 3" xfId="2813"/>
    <cellStyle name="Vírgula 10 4 2 2 3" xfId="3298"/>
    <cellStyle name="Vírgula 10 4 2 2 4" xfId="2353"/>
    <cellStyle name="Vírgula 10 4 2 3" xfId="1706"/>
    <cellStyle name="Vírgula 10 4 2 3 2" xfId="3572"/>
    <cellStyle name="Vírgula 10 4 2 3 3" xfId="2647"/>
    <cellStyle name="Vírgula 10 4 2 4" xfId="3132"/>
    <cellStyle name="Vírgula 10 4 2 5" xfId="2187"/>
    <cellStyle name="Vírgula 10 4 3" xfId="960"/>
    <cellStyle name="Vírgula 10 4 3 2" xfId="1788"/>
    <cellStyle name="Vírgula 10 4 3 2 2" xfId="3655"/>
    <cellStyle name="Vírgula 10 4 3 2 3" xfId="2730"/>
    <cellStyle name="Vírgula 10 4 3 3" xfId="3215"/>
    <cellStyle name="Vírgula 10 4 3 4" xfId="2270"/>
    <cellStyle name="Vírgula 10 4 4" xfId="1127"/>
    <cellStyle name="Vírgula 10 4 4 2" xfId="1958"/>
    <cellStyle name="Vírgula 10 4 4 2 2" xfId="3825"/>
    <cellStyle name="Vírgula 10 4 4 2 3" xfId="2900"/>
    <cellStyle name="Vírgula 10 4 4 3" xfId="3385"/>
    <cellStyle name="Vírgula 10 4 4 4" xfId="2440"/>
    <cellStyle name="Vírgula 10 4 5" xfId="1622"/>
    <cellStyle name="Vírgula 10 4 5 2" xfId="3489"/>
    <cellStyle name="Vírgula 10 4 5 3" xfId="2564"/>
    <cellStyle name="Vírgula 10 4 6" xfId="3049"/>
    <cellStyle name="Vírgula 10 4 7" xfId="2104"/>
    <cellStyle name="Vírgula 10 5" xfId="835"/>
    <cellStyle name="Vírgula 10 5 2" xfId="1001"/>
    <cellStyle name="Vírgula 10 5 2 2" xfId="1829"/>
    <cellStyle name="Vírgula 10 5 2 2 2" xfId="3696"/>
    <cellStyle name="Vírgula 10 5 2 2 3" xfId="2771"/>
    <cellStyle name="Vírgula 10 5 2 3" xfId="3256"/>
    <cellStyle name="Vírgula 10 5 2 4" xfId="2311"/>
    <cellStyle name="Vírgula 10 5 3" xfId="1664"/>
    <cellStyle name="Vírgula 10 5 3 2" xfId="3530"/>
    <cellStyle name="Vírgula 10 5 3 3" xfId="2605"/>
    <cellStyle name="Vírgula 10 5 4" xfId="3090"/>
    <cellStyle name="Vírgula 10 5 5" xfId="2145"/>
    <cellStyle name="Vírgula 10 6" xfId="918"/>
    <cellStyle name="Vírgula 10 6 2" xfId="1746"/>
    <cellStyle name="Vírgula 10 6 2 2" xfId="3613"/>
    <cellStyle name="Vírgula 10 6 2 3" xfId="2688"/>
    <cellStyle name="Vírgula 10 6 3" xfId="3173"/>
    <cellStyle name="Vírgula 10 6 4" xfId="2228"/>
    <cellStyle name="Vírgula 10 7" xfId="805"/>
    <cellStyle name="Vírgula 10 7 2" xfId="1916"/>
    <cellStyle name="Vírgula 10 7 2 2" xfId="3783"/>
    <cellStyle name="Vírgula 10 7 2 3" xfId="2858"/>
    <cellStyle name="Vírgula 10 7 3" xfId="3343"/>
    <cellStyle name="Vírgula 10 7 4" xfId="2398"/>
    <cellStyle name="Vírgula 10 8" xfId="1576"/>
    <cellStyle name="Vírgula 10 8 2" xfId="3447"/>
    <cellStyle name="Vírgula 10 8 3" xfId="2521"/>
    <cellStyle name="Vírgula 10 9" xfId="3007"/>
    <cellStyle name="Vírgula 11" xfId="537"/>
    <cellStyle name="Vírgula 11 2" xfId="580"/>
    <cellStyle name="Vírgula 11 2 2" xfId="857"/>
    <cellStyle name="Vírgula 11 2 2 2" xfId="1024"/>
    <cellStyle name="Vírgula 11 2 2 2 2" xfId="1852"/>
    <cellStyle name="Vírgula 11 2 2 2 2 2" xfId="3719"/>
    <cellStyle name="Vírgula 11 2 2 2 2 3" xfId="2794"/>
    <cellStyle name="Vírgula 11 2 2 2 3" xfId="3279"/>
    <cellStyle name="Vírgula 11 2 2 2 4" xfId="2334"/>
    <cellStyle name="Vírgula 11 2 2 3" xfId="1687"/>
    <cellStyle name="Vírgula 11 2 2 3 2" xfId="3553"/>
    <cellStyle name="Vírgula 11 2 2 3 3" xfId="2628"/>
    <cellStyle name="Vírgula 11 2 2 4" xfId="3113"/>
    <cellStyle name="Vírgula 11 2 2 5" xfId="2168"/>
    <cellStyle name="Vírgula 11 2 3" xfId="941"/>
    <cellStyle name="Vírgula 11 2 3 2" xfId="1769"/>
    <cellStyle name="Vírgula 11 2 3 2 2" xfId="3636"/>
    <cellStyle name="Vírgula 11 2 3 2 3" xfId="2711"/>
    <cellStyle name="Vírgula 11 2 3 3" xfId="3196"/>
    <cellStyle name="Vírgula 11 2 3 4" xfId="2251"/>
    <cellStyle name="Vírgula 11 2 4" xfId="1108"/>
    <cellStyle name="Vírgula 11 2 4 2" xfId="1939"/>
    <cellStyle name="Vírgula 11 2 4 2 2" xfId="3806"/>
    <cellStyle name="Vírgula 11 2 4 2 3" xfId="2881"/>
    <cellStyle name="Vírgula 11 2 4 3" xfId="3366"/>
    <cellStyle name="Vírgula 11 2 4 4" xfId="2421"/>
    <cellStyle name="Vírgula 11 2 5" xfId="1603"/>
    <cellStyle name="Vírgula 11 2 5 2" xfId="3470"/>
    <cellStyle name="Vírgula 11 2 5 3" xfId="2545"/>
    <cellStyle name="Vírgula 11 2 6" xfId="3030"/>
    <cellStyle name="Vírgula 11 2 7" xfId="2085"/>
    <cellStyle name="Vírgula 11 3" xfId="601"/>
    <cellStyle name="Vírgula 11 3 2" xfId="878"/>
    <cellStyle name="Vírgula 11 3 2 2" xfId="1045"/>
    <cellStyle name="Vírgula 11 3 2 2 2" xfId="1873"/>
    <cellStyle name="Vírgula 11 3 2 2 2 2" xfId="3740"/>
    <cellStyle name="Vírgula 11 3 2 2 2 3" xfId="2815"/>
    <cellStyle name="Vírgula 11 3 2 2 3" xfId="3300"/>
    <cellStyle name="Vírgula 11 3 2 2 4" xfId="2355"/>
    <cellStyle name="Vírgula 11 3 2 3" xfId="1708"/>
    <cellStyle name="Vírgula 11 3 2 3 2" xfId="3574"/>
    <cellStyle name="Vírgula 11 3 2 3 3" xfId="2649"/>
    <cellStyle name="Vírgula 11 3 2 4" xfId="3134"/>
    <cellStyle name="Vírgula 11 3 2 5" xfId="2189"/>
    <cellStyle name="Vírgula 11 3 3" xfId="962"/>
    <cellStyle name="Vírgula 11 3 3 2" xfId="1790"/>
    <cellStyle name="Vírgula 11 3 3 2 2" xfId="3657"/>
    <cellStyle name="Vírgula 11 3 3 2 3" xfId="2732"/>
    <cellStyle name="Vírgula 11 3 3 3" xfId="3217"/>
    <cellStyle name="Vírgula 11 3 3 4" xfId="2272"/>
    <cellStyle name="Vírgula 11 3 4" xfId="1129"/>
    <cellStyle name="Vírgula 11 3 4 2" xfId="1960"/>
    <cellStyle name="Vírgula 11 3 4 2 2" xfId="3827"/>
    <cellStyle name="Vírgula 11 3 4 2 3" xfId="2902"/>
    <cellStyle name="Vírgula 11 3 4 3" xfId="3387"/>
    <cellStyle name="Vírgula 11 3 4 4" xfId="2442"/>
    <cellStyle name="Vírgula 11 3 5" xfId="1624"/>
    <cellStyle name="Vírgula 11 3 5 2" xfId="3491"/>
    <cellStyle name="Vírgula 11 3 5 3" xfId="2566"/>
    <cellStyle name="Vírgula 11 3 6" xfId="3051"/>
    <cellStyle name="Vírgula 11 3 7" xfId="2106"/>
    <cellStyle name="Vírgula 11 4" xfId="837"/>
    <cellStyle name="Vírgula 11 4 2" xfId="1003"/>
    <cellStyle name="Vírgula 11 4 2 2" xfId="1831"/>
    <cellStyle name="Vírgula 11 4 2 2 2" xfId="3698"/>
    <cellStyle name="Vírgula 11 4 2 2 3" xfId="2773"/>
    <cellStyle name="Vírgula 11 4 2 3" xfId="3258"/>
    <cellStyle name="Vírgula 11 4 2 4" xfId="2313"/>
    <cellStyle name="Vírgula 11 4 3" xfId="1666"/>
    <cellStyle name="Vírgula 11 4 3 2" xfId="3532"/>
    <cellStyle name="Vírgula 11 4 3 3" xfId="2607"/>
    <cellStyle name="Vírgula 11 4 4" xfId="3092"/>
    <cellStyle name="Vírgula 11 4 5" xfId="2147"/>
    <cellStyle name="Vírgula 11 5" xfId="920"/>
    <cellStyle name="Vírgula 11 5 2" xfId="1748"/>
    <cellStyle name="Vírgula 11 5 2 2" xfId="3615"/>
    <cellStyle name="Vírgula 11 5 2 3" xfId="2690"/>
    <cellStyle name="Vírgula 11 5 3" xfId="3175"/>
    <cellStyle name="Vírgula 11 5 4" xfId="2230"/>
    <cellStyle name="Vírgula 11 6" xfId="807"/>
    <cellStyle name="Vírgula 11 6 2" xfId="1918"/>
    <cellStyle name="Vírgula 11 6 2 2" xfId="3785"/>
    <cellStyle name="Vírgula 11 6 2 3" xfId="2860"/>
    <cellStyle name="Vírgula 11 6 3" xfId="3345"/>
    <cellStyle name="Vírgula 11 6 4" xfId="2400"/>
    <cellStyle name="Vírgula 11 7" xfId="783"/>
    <cellStyle name="Vírgula 11 7 2" xfId="3449"/>
    <cellStyle name="Vírgula 11 7 3" xfId="2523"/>
    <cellStyle name="Vírgula 11 7 4" xfId="1578"/>
    <cellStyle name="Vírgula 11 8" xfId="3009"/>
    <cellStyle name="Vírgula 11 9" xfId="2064"/>
    <cellStyle name="Vírgula 12" xfId="539"/>
    <cellStyle name="Vírgula 12 2" xfId="582"/>
    <cellStyle name="Vírgula 12 2 2" xfId="859"/>
    <cellStyle name="Vírgula 12 2 2 2" xfId="1026"/>
    <cellStyle name="Vírgula 12 2 2 2 2" xfId="1854"/>
    <cellStyle name="Vírgula 12 2 2 2 2 2" xfId="3721"/>
    <cellStyle name="Vírgula 12 2 2 2 2 3" xfId="2796"/>
    <cellStyle name="Vírgula 12 2 2 2 3" xfId="3281"/>
    <cellStyle name="Vírgula 12 2 2 2 4" xfId="2336"/>
    <cellStyle name="Vírgula 12 2 2 3" xfId="1689"/>
    <cellStyle name="Vírgula 12 2 2 3 2" xfId="3555"/>
    <cellStyle name="Vírgula 12 2 2 3 3" xfId="2630"/>
    <cellStyle name="Vírgula 12 2 2 4" xfId="3115"/>
    <cellStyle name="Vírgula 12 2 2 5" xfId="2170"/>
    <cellStyle name="Vírgula 12 2 3" xfId="943"/>
    <cellStyle name="Vírgula 12 2 3 2" xfId="1771"/>
    <cellStyle name="Vírgula 12 2 3 2 2" xfId="3638"/>
    <cellStyle name="Vírgula 12 2 3 2 3" xfId="2713"/>
    <cellStyle name="Vírgula 12 2 3 3" xfId="3198"/>
    <cellStyle name="Vírgula 12 2 3 4" xfId="2253"/>
    <cellStyle name="Vírgula 12 2 4" xfId="1110"/>
    <cellStyle name="Vírgula 12 2 4 2" xfId="1941"/>
    <cellStyle name="Vírgula 12 2 4 2 2" xfId="3808"/>
    <cellStyle name="Vírgula 12 2 4 2 3" xfId="2883"/>
    <cellStyle name="Vírgula 12 2 4 3" xfId="3368"/>
    <cellStyle name="Vírgula 12 2 4 4" xfId="2423"/>
    <cellStyle name="Vírgula 12 2 5" xfId="1605"/>
    <cellStyle name="Vírgula 12 2 5 2" xfId="3472"/>
    <cellStyle name="Vírgula 12 2 5 3" xfId="2547"/>
    <cellStyle name="Vírgula 12 2 6" xfId="3032"/>
    <cellStyle name="Vírgula 12 2 7" xfId="2087"/>
    <cellStyle name="Vírgula 12 3" xfId="603"/>
    <cellStyle name="Vírgula 12 3 2" xfId="880"/>
    <cellStyle name="Vírgula 12 3 2 2" xfId="1047"/>
    <cellStyle name="Vírgula 12 3 2 2 2" xfId="1875"/>
    <cellStyle name="Vírgula 12 3 2 2 2 2" xfId="3742"/>
    <cellStyle name="Vírgula 12 3 2 2 2 3" xfId="2817"/>
    <cellStyle name="Vírgula 12 3 2 2 3" xfId="3302"/>
    <cellStyle name="Vírgula 12 3 2 2 4" xfId="2357"/>
    <cellStyle name="Vírgula 12 3 2 3" xfId="1710"/>
    <cellStyle name="Vírgula 12 3 2 3 2" xfId="3576"/>
    <cellStyle name="Vírgula 12 3 2 3 3" xfId="2651"/>
    <cellStyle name="Vírgula 12 3 2 4" xfId="3136"/>
    <cellStyle name="Vírgula 12 3 2 5" xfId="2191"/>
    <cellStyle name="Vírgula 12 3 3" xfId="964"/>
    <cellStyle name="Vírgula 12 3 3 2" xfId="1792"/>
    <cellStyle name="Vírgula 12 3 3 2 2" xfId="3659"/>
    <cellStyle name="Vírgula 12 3 3 2 3" xfId="2734"/>
    <cellStyle name="Vírgula 12 3 3 3" xfId="3219"/>
    <cellStyle name="Vírgula 12 3 3 4" xfId="2274"/>
    <cellStyle name="Vírgula 12 3 4" xfId="1131"/>
    <cellStyle name="Vírgula 12 3 4 2" xfId="1962"/>
    <cellStyle name="Vírgula 12 3 4 2 2" xfId="3829"/>
    <cellStyle name="Vírgula 12 3 4 2 3" xfId="2904"/>
    <cellStyle name="Vírgula 12 3 4 3" xfId="3389"/>
    <cellStyle name="Vírgula 12 3 4 4" xfId="2444"/>
    <cellStyle name="Vírgula 12 3 5" xfId="1626"/>
    <cellStyle name="Vírgula 12 3 5 2" xfId="3493"/>
    <cellStyle name="Vírgula 12 3 5 3" xfId="2568"/>
    <cellStyle name="Vírgula 12 3 6" xfId="3053"/>
    <cellStyle name="Vírgula 12 3 7" xfId="2108"/>
    <cellStyle name="Vírgula 12 4" xfId="839"/>
    <cellStyle name="Vírgula 12 4 2" xfId="1005"/>
    <cellStyle name="Vírgula 12 4 2 2" xfId="1833"/>
    <cellStyle name="Vírgula 12 4 2 2 2" xfId="3700"/>
    <cellStyle name="Vírgula 12 4 2 2 3" xfId="2775"/>
    <cellStyle name="Vírgula 12 4 2 3" xfId="3260"/>
    <cellStyle name="Vírgula 12 4 2 4" xfId="2315"/>
    <cellStyle name="Vírgula 12 4 3" xfId="1668"/>
    <cellStyle name="Vírgula 12 4 3 2" xfId="3534"/>
    <cellStyle name="Vírgula 12 4 3 3" xfId="2609"/>
    <cellStyle name="Vírgula 12 4 4" xfId="3094"/>
    <cellStyle name="Vírgula 12 4 5" xfId="2149"/>
    <cellStyle name="Vírgula 12 5" xfId="922"/>
    <cellStyle name="Vírgula 12 5 2" xfId="1750"/>
    <cellStyle name="Vírgula 12 5 2 2" xfId="3617"/>
    <cellStyle name="Vírgula 12 5 2 3" xfId="2692"/>
    <cellStyle name="Vírgula 12 5 3" xfId="3177"/>
    <cellStyle name="Vírgula 12 5 4" xfId="2232"/>
    <cellStyle name="Vírgula 12 6" xfId="1092"/>
    <cellStyle name="Vírgula 12 6 2" xfId="1920"/>
    <cellStyle name="Vírgula 12 6 2 2" xfId="3787"/>
    <cellStyle name="Vírgula 12 6 2 3" xfId="2862"/>
    <cellStyle name="Vírgula 12 6 3" xfId="3347"/>
    <cellStyle name="Vírgula 12 6 4" xfId="2402"/>
    <cellStyle name="Vírgula 12 7" xfId="1580"/>
    <cellStyle name="Vírgula 12 7 2" xfId="3451"/>
    <cellStyle name="Vírgula 12 7 3" xfId="2525"/>
    <cellStyle name="Vírgula 12 8" xfId="3011"/>
    <cellStyle name="Vírgula 12 9" xfId="2066"/>
    <cellStyle name="Vírgula 13" xfId="611"/>
    <cellStyle name="Vírgula 13 2" xfId="888"/>
    <cellStyle name="Vírgula 14" xfId="820"/>
    <cellStyle name="Vírgula 14 2" xfId="901"/>
    <cellStyle name="Vírgula 14 2 2" xfId="1067"/>
    <cellStyle name="Vírgula 14 2 2 2" xfId="1895"/>
    <cellStyle name="Vírgula 14 2 2 2 2" xfId="3762"/>
    <cellStyle name="Vírgula 14 2 2 2 3" xfId="2837"/>
    <cellStyle name="Vírgula 14 2 2 3" xfId="3322"/>
    <cellStyle name="Vírgula 14 2 2 4" xfId="2377"/>
    <cellStyle name="Vírgula 14 2 3" xfId="1730"/>
    <cellStyle name="Vírgula 14 2 3 2" xfId="3596"/>
    <cellStyle name="Vírgula 14 2 3 3" xfId="2671"/>
    <cellStyle name="Vírgula 14 2 4" xfId="3156"/>
    <cellStyle name="Vírgula 14 2 5" xfId="2211"/>
    <cellStyle name="Vírgula 14 3" xfId="984"/>
    <cellStyle name="Vírgula 14 3 2" xfId="1812"/>
    <cellStyle name="Vírgula 14 3 2 2" xfId="3679"/>
    <cellStyle name="Vírgula 14 3 2 3" xfId="2754"/>
    <cellStyle name="Vírgula 14 3 3" xfId="3239"/>
    <cellStyle name="Vírgula 14 3 4" xfId="2294"/>
    <cellStyle name="Vírgula 14 4" xfId="1150"/>
    <cellStyle name="Vírgula 14 4 2" xfId="1982"/>
    <cellStyle name="Vírgula 14 4 2 2" xfId="3849"/>
    <cellStyle name="Vírgula 14 4 2 3" xfId="2924"/>
    <cellStyle name="Vírgula 14 4 3" xfId="3409"/>
    <cellStyle name="Vírgula 14 4 4" xfId="2464"/>
    <cellStyle name="Vírgula 14 5" xfId="1647"/>
    <cellStyle name="Vírgula 14 5 2" xfId="3513"/>
    <cellStyle name="Vírgula 14 5 3" xfId="2588"/>
    <cellStyle name="Vírgula 14 6" xfId="3073"/>
    <cellStyle name="Vírgula 14 7" xfId="2128"/>
    <cellStyle name="Vírgula 15" xfId="1082"/>
    <cellStyle name="Vírgula 15 2" xfId="1904"/>
    <cellStyle name="Vírgula 15 2 2" xfId="3771"/>
    <cellStyle name="Vírgula 15 2 3" xfId="2846"/>
    <cellStyle name="Vírgula 15 3" xfId="3331"/>
    <cellStyle name="Vírgula 15 4" xfId="2386"/>
    <cellStyle name="Vírgula 16" xfId="1084"/>
    <cellStyle name="Vírgula 16 2" xfId="1906"/>
    <cellStyle name="Vírgula 16 2 2" xfId="3773"/>
    <cellStyle name="Vírgula 16 2 3" xfId="2848"/>
    <cellStyle name="Vírgula 16 3" xfId="3333"/>
    <cellStyle name="Vírgula 16 4" xfId="2388"/>
    <cellStyle name="Vírgula 17" xfId="1167"/>
    <cellStyle name="Vírgula 17 2" xfId="1998"/>
    <cellStyle name="Vírgula 18" xfId="1169"/>
    <cellStyle name="Vírgula 18 2" xfId="2000"/>
    <cellStyle name="Vírgula 18 2 2" xfId="3866"/>
    <cellStyle name="Vírgula 18 2 3" xfId="2941"/>
    <cellStyle name="Vírgula 18 3" xfId="3426"/>
    <cellStyle name="Vírgula 18 4" xfId="2481"/>
    <cellStyle name="Vírgula 19" xfId="1193"/>
    <cellStyle name="Vírgula 19 2" xfId="2010"/>
    <cellStyle name="Vírgula 19 2 2" xfId="3875"/>
    <cellStyle name="Vírgula 19 2 3" xfId="2953"/>
    <cellStyle name="Vírgula 19 3" xfId="3435"/>
    <cellStyle name="Vírgula 19 4" xfId="2491"/>
    <cellStyle name="Vírgula 2" xfId="168"/>
    <cellStyle name="Vírgula 2 2" xfId="169"/>
    <cellStyle name="Vírgula 2 2 2" xfId="440"/>
    <cellStyle name="Vírgula 2 2 3" xfId="563"/>
    <cellStyle name="Vírgula 2 2 4" xfId="548"/>
    <cellStyle name="Vírgula 2 3" xfId="188"/>
    <cellStyle name="Vírgula 2 3 2" xfId="199"/>
    <cellStyle name="Vírgula 2 3 2 2" xfId="441"/>
    <cellStyle name="Vírgula 2 3 3" xfId="442"/>
    <cellStyle name="Vírgula 2 4" xfId="254"/>
    <cellStyle name="Vírgula 2 4 2" xfId="443"/>
    <cellStyle name="Vírgula 2 5" xfId="444"/>
    <cellStyle name="Vírgula 2 6" xfId="445"/>
    <cellStyle name="Vírgula 2 6 2" xfId="637"/>
    <cellStyle name="Vírgula 20" xfId="1195"/>
    <cellStyle name="Vírgula 20 2" xfId="2012"/>
    <cellStyle name="Vírgula 20 2 2" xfId="3877"/>
    <cellStyle name="Vírgula 20 2 3" xfId="2955"/>
    <cellStyle name="Vírgula 20 3" xfId="3437"/>
    <cellStyle name="Vírgula 20 4" xfId="2493"/>
    <cellStyle name="Vírgula 21" xfId="3880"/>
    <cellStyle name="Vírgula 3" xfId="170"/>
    <cellStyle name="Vírgula 3 2" xfId="171"/>
    <cellStyle name="Vírgula 3 2 10" xfId="1089"/>
    <cellStyle name="Vírgula 3 2 10 2" xfId="1911"/>
    <cellStyle name="Vírgula 3 2 10 2 2" xfId="3778"/>
    <cellStyle name="Vírgula 3 2 10 2 3" xfId="2853"/>
    <cellStyle name="Vírgula 3 2 10 3" xfId="3338"/>
    <cellStyle name="Vírgula 3 2 10 4" xfId="2393"/>
    <cellStyle name="Vírgula 3 2 11" xfId="1165"/>
    <cellStyle name="Vírgula 3 2 11 2" xfId="1997"/>
    <cellStyle name="Vírgula 3 2 11 2 2" xfId="3864"/>
    <cellStyle name="Vírgula 3 2 11 2 3" xfId="2939"/>
    <cellStyle name="Vírgula 3 2 11 3" xfId="3424"/>
    <cellStyle name="Vírgula 3 2 11 4" xfId="2479"/>
    <cellStyle name="Vírgula 3 2 12" xfId="1191"/>
    <cellStyle name="Vírgula 3 2 12 2" xfId="2008"/>
    <cellStyle name="Vírgula 3 2 12 2 2" xfId="3873"/>
    <cellStyle name="Vírgula 3 2 12 2 3" xfId="2951"/>
    <cellStyle name="Vírgula 3 2 12 3" xfId="3433"/>
    <cellStyle name="Vírgula 3 2 12 4" xfId="2489"/>
    <cellStyle name="Vírgula 3 2 13" xfId="1564"/>
    <cellStyle name="Vírgula 3 2 13 2" xfId="3442"/>
    <cellStyle name="Vírgula 3 2 13 3" xfId="2509"/>
    <cellStyle name="Vírgula 3 2 14" xfId="3002"/>
    <cellStyle name="Vírgula 3 2 15" xfId="2056"/>
    <cellStyle name="Vírgula 3 2 2" xfId="565"/>
    <cellStyle name="Vírgula 3 2 2 2" xfId="589"/>
    <cellStyle name="Vírgula 3 2 2 2 2" xfId="866"/>
    <cellStyle name="Vírgula 3 2 2 2 2 2" xfId="1033"/>
    <cellStyle name="Vírgula 3 2 2 2 2 2 2" xfId="1861"/>
    <cellStyle name="Vírgula 3 2 2 2 2 2 2 2" xfId="3728"/>
    <cellStyle name="Vírgula 3 2 2 2 2 2 2 3" xfId="2803"/>
    <cellStyle name="Vírgula 3 2 2 2 2 2 3" xfId="3288"/>
    <cellStyle name="Vírgula 3 2 2 2 2 2 4" xfId="2343"/>
    <cellStyle name="Vírgula 3 2 2 2 2 3" xfId="1696"/>
    <cellStyle name="Vírgula 3 2 2 2 2 3 2" xfId="3562"/>
    <cellStyle name="Vírgula 3 2 2 2 2 3 3" xfId="2637"/>
    <cellStyle name="Vírgula 3 2 2 2 2 4" xfId="3122"/>
    <cellStyle name="Vírgula 3 2 2 2 2 5" xfId="2177"/>
    <cellStyle name="Vírgula 3 2 2 2 3" xfId="950"/>
    <cellStyle name="Vírgula 3 2 2 2 3 2" xfId="1778"/>
    <cellStyle name="Vírgula 3 2 2 2 3 2 2" xfId="3645"/>
    <cellStyle name="Vírgula 3 2 2 2 3 2 3" xfId="2720"/>
    <cellStyle name="Vírgula 3 2 2 2 3 3" xfId="3205"/>
    <cellStyle name="Vírgula 3 2 2 2 3 4" xfId="2260"/>
    <cellStyle name="Vírgula 3 2 2 2 4" xfId="1117"/>
    <cellStyle name="Vírgula 3 2 2 2 4 2" xfId="1948"/>
    <cellStyle name="Vírgula 3 2 2 2 4 2 2" xfId="3815"/>
    <cellStyle name="Vírgula 3 2 2 2 4 2 3" xfId="2890"/>
    <cellStyle name="Vírgula 3 2 2 2 4 3" xfId="3375"/>
    <cellStyle name="Vírgula 3 2 2 2 4 4" xfId="2430"/>
    <cellStyle name="Vírgula 3 2 2 2 5" xfId="1612"/>
    <cellStyle name="Vírgula 3 2 2 2 5 2" xfId="3479"/>
    <cellStyle name="Vírgula 3 2 2 2 5 3" xfId="2554"/>
    <cellStyle name="Vírgula 3 2 2 2 6" xfId="3039"/>
    <cellStyle name="Vírgula 3 2 2 2 7" xfId="2094"/>
    <cellStyle name="Vírgula 3 2 2 3" xfId="610"/>
    <cellStyle name="Vírgula 3 2 2 3 2" xfId="887"/>
    <cellStyle name="Vírgula 3 2 2 3 2 2" xfId="1054"/>
    <cellStyle name="Vírgula 3 2 2 3 2 2 2" xfId="1882"/>
    <cellStyle name="Vírgula 3 2 2 3 2 2 2 2" xfId="3749"/>
    <cellStyle name="Vírgula 3 2 2 3 2 2 2 3" xfId="2824"/>
    <cellStyle name="Vírgula 3 2 2 3 2 2 3" xfId="3309"/>
    <cellStyle name="Vírgula 3 2 2 3 2 2 4" xfId="2364"/>
    <cellStyle name="Vírgula 3 2 2 3 2 3" xfId="1717"/>
    <cellStyle name="Vírgula 3 2 2 3 2 3 2" xfId="3583"/>
    <cellStyle name="Vírgula 3 2 2 3 2 3 3" xfId="2658"/>
    <cellStyle name="Vírgula 3 2 2 3 2 4" xfId="3143"/>
    <cellStyle name="Vírgula 3 2 2 3 2 5" xfId="2198"/>
    <cellStyle name="Vírgula 3 2 2 3 3" xfId="971"/>
    <cellStyle name="Vírgula 3 2 2 3 3 2" xfId="1799"/>
    <cellStyle name="Vírgula 3 2 2 3 3 2 2" xfId="3666"/>
    <cellStyle name="Vírgula 3 2 2 3 3 2 3" xfId="2741"/>
    <cellStyle name="Vírgula 3 2 2 3 3 3" xfId="3226"/>
    <cellStyle name="Vírgula 3 2 2 3 3 4" xfId="2281"/>
    <cellStyle name="Vírgula 3 2 2 3 4" xfId="1138"/>
    <cellStyle name="Vírgula 3 2 2 3 4 2" xfId="1969"/>
    <cellStyle name="Vírgula 3 2 2 3 4 2 2" xfId="3836"/>
    <cellStyle name="Vírgula 3 2 2 3 4 2 3" xfId="2911"/>
    <cellStyle name="Vírgula 3 2 2 3 4 3" xfId="3396"/>
    <cellStyle name="Vírgula 3 2 2 3 4 4" xfId="2451"/>
    <cellStyle name="Vírgula 3 2 2 3 5" xfId="1633"/>
    <cellStyle name="Vírgula 3 2 2 3 5 2" xfId="3500"/>
    <cellStyle name="Vírgula 3 2 2 3 5 3" xfId="2575"/>
    <cellStyle name="Vírgula 3 2 2 3 6" xfId="3060"/>
    <cellStyle name="Vírgula 3 2 2 3 7" xfId="2115"/>
    <cellStyle name="Vírgula 3 2 2 4" xfId="845"/>
    <cellStyle name="Vírgula 3 2 2 4 2" xfId="1012"/>
    <cellStyle name="Vírgula 3 2 2 4 2 2" xfId="1840"/>
    <cellStyle name="Vírgula 3 2 2 4 2 2 2" xfId="3707"/>
    <cellStyle name="Vírgula 3 2 2 4 2 2 3" xfId="2782"/>
    <cellStyle name="Vírgula 3 2 2 4 2 3" xfId="3267"/>
    <cellStyle name="Vírgula 3 2 2 4 2 4" xfId="2322"/>
    <cellStyle name="Vírgula 3 2 2 4 3" xfId="1675"/>
    <cellStyle name="Vírgula 3 2 2 4 3 2" xfId="3541"/>
    <cellStyle name="Vírgula 3 2 2 4 3 3" xfId="2616"/>
    <cellStyle name="Vírgula 3 2 2 4 4" xfId="3101"/>
    <cellStyle name="Vírgula 3 2 2 4 5" xfId="2156"/>
    <cellStyle name="Vírgula 3 2 2 5" xfId="929"/>
    <cellStyle name="Vírgula 3 2 2 5 2" xfId="1757"/>
    <cellStyle name="Vírgula 3 2 2 5 2 2" xfId="3624"/>
    <cellStyle name="Vírgula 3 2 2 5 2 3" xfId="2699"/>
    <cellStyle name="Vírgula 3 2 2 5 3" xfId="3184"/>
    <cellStyle name="Vírgula 3 2 2 5 4" xfId="2239"/>
    <cellStyle name="Vírgula 3 2 2 6" xfId="1098"/>
    <cellStyle name="Vírgula 3 2 2 6 2" xfId="1927"/>
    <cellStyle name="Vírgula 3 2 2 6 2 2" xfId="3794"/>
    <cellStyle name="Vírgula 3 2 2 6 2 3" xfId="2869"/>
    <cellStyle name="Vírgula 3 2 2 6 3" xfId="3354"/>
    <cellStyle name="Vírgula 3 2 2 6 4" xfId="2409"/>
    <cellStyle name="Vírgula 3 2 2 7" xfId="1591"/>
    <cellStyle name="Vírgula 3 2 2 7 2" xfId="3458"/>
    <cellStyle name="Vírgula 3 2 2 7 3" xfId="2533"/>
    <cellStyle name="Vírgula 3 2 2 8" xfId="3018"/>
    <cellStyle name="Vírgula 3 2 2 9" xfId="2073"/>
    <cellStyle name="Vírgula 3 2 3" xfId="573"/>
    <cellStyle name="Vírgula 3 2 3 2" xfId="850"/>
    <cellStyle name="Vírgula 3 2 3 2 2" xfId="1017"/>
    <cellStyle name="Vírgula 3 2 3 2 2 2" xfId="1845"/>
    <cellStyle name="Vírgula 3 2 3 2 2 2 2" xfId="3712"/>
    <cellStyle name="Vírgula 3 2 3 2 2 2 3" xfId="2787"/>
    <cellStyle name="Vírgula 3 2 3 2 2 3" xfId="3272"/>
    <cellStyle name="Vírgula 3 2 3 2 2 4" xfId="2327"/>
    <cellStyle name="Vírgula 3 2 3 2 3" xfId="1680"/>
    <cellStyle name="Vírgula 3 2 3 2 3 2" xfId="3546"/>
    <cellStyle name="Vírgula 3 2 3 2 3 3" xfId="2621"/>
    <cellStyle name="Vírgula 3 2 3 2 4" xfId="3106"/>
    <cellStyle name="Vírgula 3 2 3 2 5" xfId="2161"/>
    <cellStyle name="Vírgula 3 2 3 3" xfId="934"/>
    <cellStyle name="Vírgula 3 2 3 3 2" xfId="1762"/>
    <cellStyle name="Vírgula 3 2 3 3 2 2" xfId="3629"/>
    <cellStyle name="Vírgula 3 2 3 3 2 3" xfId="2704"/>
    <cellStyle name="Vírgula 3 2 3 3 3" xfId="3189"/>
    <cellStyle name="Vírgula 3 2 3 3 4" xfId="2244"/>
    <cellStyle name="Vírgula 3 2 3 4" xfId="1103"/>
    <cellStyle name="Vírgula 3 2 3 4 2" xfId="1932"/>
    <cellStyle name="Vírgula 3 2 3 4 2 2" xfId="3799"/>
    <cellStyle name="Vírgula 3 2 3 4 2 3" xfId="2874"/>
    <cellStyle name="Vírgula 3 2 3 4 3" xfId="3359"/>
    <cellStyle name="Vírgula 3 2 3 4 4" xfId="2414"/>
    <cellStyle name="Vírgula 3 2 3 5" xfId="1596"/>
    <cellStyle name="Vírgula 3 2 3 5 2" xfId="3463"/>
    <cellStyle name="Vírgula 3 2 3 5 3" xfId="2538"/>
    <cellStyle name="Vírgula 3 2 3 6" xfId="3023"/>
    <cellStyle name="Vírgula 3 2 3 7" xfId="2078"/>
    <cellStyle name="Vírgula 3 2 4" xfId="594"/>
    <cellStyle name="Vírgula 3 2 4 2" xfId="871"/>
    <cellStyle name="Vírgula 3 2 4 2 2" xfId="1038"/>
    <cellStyle name="Vírgula 3 2 4 2 2 2" xfId="1866"/>
    <cellStyle name="Vírgula 3 2 4 2 2 2 2" xfId="3733"/>
    <cellStyle name="Vírgula 3 2 4 2 2 2 3" xfId="2808"/>
    <cellStyle name="Vírgula 3 2 4 2 2 3" xfId="3293"/>
    <cellStyle name="Vírgula 3 2 4 2 2 4" xfId="2348"/>
    <cellStyle name="Vírgula 3 2 4 2 3" xfId="1701"/>
    <cellStyle name="Vírgula 3 2 4 2 3 2" xfId="3567"/>
    <cellStyle name="Vírgula 3 2 4 2 3 3" xfId="2642"/>
    <cellStyle name="Vírgula 3 2 4 2 4" xfId="3127"/>
    <cellStyle name="Vírgula 3 2 4 2 5" xfId="2182"/>
    <cellStyle name="Vírgula 3 2 4 3" xfId="955"/>
    <cellStyle name="Vírgula 3 2 4 3 2" xfId="1783"/>
    <cellStyle name="Vírgula 3 2 4 3 2 2" xfId="3650"/>
    <cellStyle name="Vírgula 3 2 4 3 2 3" xfId="2725"/>
    <cellStyle name="Vírgula 3 2 4 3 3" xfId="3210"/>
    <cellStyle name="Vírgula 3 2 4 3 4" xfId="2265"/>
    <cellStyle name="Vírgula 3 2 4 4" xfId="1122"/>
    <cellStyle name="Vírgula 3 2 4 4 2" xfId="1953"/>
    <cellStyle name="Vírgula 3 2 4 4 2 2" xfId="3820"/>
    <cellStyle name="Vírgula 3 2 4 4 2 3" xfId="2895"/>
    <cellStyle name="Vírgula 3 2 4 4 3" xfId="3380"/>
    <cellStyle name="Vírgula 3 2 4 4 4" xfId="2435"/>
    <cellStyle name="Vírgula 3 2 4 5" xfId="1617"/>
    <cellStyle name="Vírgula 3 2 4 5 2" xfId="3484"/>
    <cellStyle name="Vírgula 3 2 4 5 3" xfId="2559"/>
    <cellStyle name="Vírgula 3 2 4 6" xfId="3044"/>
    <cellStyle name="Vírgula 3 2 4 7" xfId="2099"/>
    <cellStyle name="Vírgula 3 2 5" xfId="619"/>
    <cellStyle name="Vírgula 3 2 5 2" xfId="893"/>
    <cellStyle name="Vírgula 3 2 5 2 2" xfId="1059"/>
    <cellStyle name="Vírgula 3 2 5 2 2 2" xfId="1887"/>
    <cellStyle name="Vírgula 3 2 5 2 2 2 2" xfId="3754"/>
    <cellStyle name="Vírgula 3 2 5 2 2 2 3" xfId="2829"/>
    <cellStyle name="Vírgula 3 2 5 2 2 3" xfId="3314"/>
    <cellStyle name="Vírgula 3 2 5 2 2 4" xfId="2369"/>
    <cellStyle name="Vírgula 3 2 5 2 3" xfId="1722"/>
    <cellStyle name="Vírgula 3 2 5 2 3 2" xfId="3588"/>
    <cellStyle name="Vírgula 3 2 5 2 3 3" xfId="2663"/>
    <cellStyle name="Vírgula 3 2 5 2 4" xfId="3148"/>
    <cellStyle name="Vírgula 3 2 5 2 5" xfId="2203"/>
    <cellStyle name="Vírgula 3 2 5 3" xfId="976"/>
    <cellStyle name="Vírgula 3 2 5 3 2" xfId="1804"/>
    <cellStyle name="Vírgula 3 2 5 3 2 2" xfId="3671"/>
    <cellStyle name="Vírgula 3 2 5 3 2 3" xfId="2746"/>
    <cellStyle name="Vírgula 3 2 5 3 3" xfId="3231"/>
    <cellStyle name="Vírgula 3 2 5 3 4" xfId="2286"/>
    <cellStyle name="Vírgula 3 2 5 4" xfId="1143"/>
    <cellStyle name="Vírgula 3 2 5 4 2" xfId="1974"/>
    <cellStyle name="Vírgula 3 2 5 4 2 2" xfId="3841"/>
    <cellStyle name="Vírgula 3 2 5 4 2 3" xfId="2916"/>
    <cellStyle name="Vírgula 3 2 5 4 3" xfId="3401"/>
    <cellStyle name="Vírgula 3 2 5 4 4" xfId="2456"/>
    <cellStyle name="Vírgula 3 2 5 5" xfId="1639"/>
    <cellStyle name="Vírgula 3 2 5 5 2" xfId="3505"/>
    <cellStyle name="Vírgula 3 2 5 5 3" xfId="2580"/>
    <cellStyle name="Vírgula 3 2 5 6" xfId="3065"/>
    <cellStyle name="Vírgula 3 2 5 7" xfId="2120"/>
    <cellStyle name="Vírgula 3 2 6" xfId="624"/>
    <cellStyle name="Vírgula 3 2 6 2" xfId="898"/>
    <cellStyle name="Vírgula 3 2 6 2 2" xfId="1064"/>
    <cellStyle name="Vírgula 3 2 6 2 2 2" xfId="1892"/>
    <cellStyle name="Vírgula 3 2 6 2 2 2 2" xfId="3759"/>
    <cellStyle name="Vírgula 3 2 6 2 2 2 3" xfId="2834"/>
    <cellStyle name="Vírgula 3 2 6 2 2 3" xfId="3319"/>
    <cellStyle name="Vírgula 3 2 6 2 2 4" xfId="2374"/>
    <cellStyle name="Vírgula 3 2 6 2 3" xfId="1727"/>
    <cellStyle name="Vírgula 3 2 6 2 3 2" xfId="3593"/>
    <cellStyle name="Vírgula 3 2 6 2 3 3" xfId="2668"/>
    <cellStyle name="Vírgula 3 2 6 2 4" xfId="3153"/>
    <cellStyle name="Vírgula 3 2 6 2 5" xfId="2208"/>
    <cellStyle name="Vírgula 3 2 6 3" xfId="981"/>
    <cellStyle name="Vírgula 3 2 6 3 2" xfId="1809"/>
    <cellStyle name="Vírgula 3 2 6 3 2 2" xfId="3676"/>
    <cellStyle name="Vírgula 3 2 6 3 2 3" xfId="2751"/>
    <cellStyle name="Vírgula 3 2 6 3 3" xfId="3236"/>
    <cellStyle name="Vírgula 3 2 6 3 4" xfId="2291"/>
    <cellStyle name="Vírgula 3 2 6 4" xfId="1148"/>
    <cellStyle name="Vírgula 3 2 6 4 2" xfId="1979"/>
    <cellStyle name="Vírgula 3 2 6 4 2 2" xfId="3846"/>
    <cellStyle name="Vírgula 3 2 6 4 2 3" xfId="2921"/>
    <cellStyle name="Vírgula 3 2 6 4 3" xfId="3406"/>
    <cellStyle name="Vírgula 3 2 6 4 4" xfId="2461"/>
    <cellStyle name="Vírgula 3 2 6 5" xfId="1644"/>
    <cellStyle name="Vírgula 3 2 6 5 2" xfId="3510"/>
    <cellStyle name="Vírgula 3 2 6 5 3" xfId="2585"/>
    <cellStyle name="Vírgula 3 2 6 6" xfId="3070"/>
    <cellStyle name="Vírgula 3 2 6 7" xfId="2125"/>
    <cellStyle name="Vírgula 3 2 7" xfId="828"/>
    <cellStyle name="Vírgula 3 2 7 2" xfId="908"/>
    <cellStyle name="Vírgula 3 2 7 2 2" xfId="1074"/>
    <cellStyle name="Vírgula 3 2 7 2 2 2" xfId="1902"/>
    <cellStyle name="Vírgula 3 2 7 2 2 2 2" xfId="3769"/>
    <cellStyle name="Vírgula 3 2 7 2 2 2 3" xfId="2844"/>
    <cellStyle name="Vírgula 3 2 7 2 2 3" xfId="3329"/>
    <cellStyle name="Vírgula 3 2 7 2 2 4" xfId="2384"/>
    <cellStyle name="Vírgula 3 2 7 2 3" xfId="1737"/>
    <cellStyle name="Vírgula 3 2 7 2 3 2" xfId="3603"/>
    <cellStyle name="Vírgula 3 2 7 2 3 3" xfId="2678"/>
    <cellStyle name="Vírgula 3 2 7 2 4" xfId="3163"/>
    <cellStyle name="Vírgula 3 2 7 2 5" xfId="2218"/>
    <cellStyle name="Vírgula 3 2 7 3" xfId="991"/>
    <cellStyle name="Vírgula 3 2 7 3 2" xfId="1819"/>
    <cellStyle name="Vírgula 3 2 7 3 2 2" xfId="3686"/>
    <cellStyle name="Vírgula 3 2 7 3 2 3" xfId="2761"/>
    <cellStyle name="Vírgula 3 2 7 3 3" xfId="3246"/>
    <cellStyle name="Vírgula 3 2 7 3 4" xfId="2301"/>
    <cellStyle name="Vírgula 3 2 7 4" xfId="1157"/>
    <cellStyle name="Vírgula 3 2 7 4 2" xfId="1989"/>
    <cellStyle name="Vírgula 3 2 7 4 2 2" xfId="3856"/>
    <cellStyle name="Vírgula 3 2 7 4 2 3" xfId="2931"/>
    <cellStyle name="Vírgula 3 2 7 4 3" xfId="3416"/>
    <cellStyle name="Vírgula 3 2 7 4 4" xfId="2471"/>
    <cellStyle name="Vírgula 3 2 7 5" xfId="1654"/>
    <cellStyle name="Vírgula 3 2 7 5 2" xfId="3520"/>
    <cellStyle name="Vírgula 3 2 7 5 3" xfId="2595"/>
    <cellStyle name="Vírgula 3 2 7 6" xfId="3080"/>
    <cellStyle name="Vírgula 3 2 7 7" xfId="2135"/>
    <cellStyle name="Vírgula 3 2 8" xfId="833"/>
    <cellStyle name="Vírgula 3 2 8 2" xfId="996"/>
    <cellStyle name="Vírgula 3 2 8 2 2" xfId="1824"/>
    <cellStyle name="Vírgula 3 2 8 2 2 2" xfId="3691"/>
    <cellStyle name="Vírgula 3 2 8 2 2 3" xfId="2766"/>
    <cellStyle name="Vírgula 3 2 8 2 3" xfId="3251"/>
    <cellStyle name="Vírgula 3 2 8 2 4" xfId="2306"/>
    <cellStyle name="Vírgula 3 2 8 3" xfId="1659"/>
    <cellStyle name="Vírgula 3 2 8 3 2" xfId="3525"/>
    <cellStyle name="Vírgula 3 2 8 3 3" xfId="2600"/>
    <cellStyle name="Vírgula 3 2 8 4" xfId="3085"/>
    <cellStyle name="Vírgula 3 2 8 5" xfId="2140"/>
    <cellStyle name="Vírgula 3 2 9" xfId="913"/>
    <cellStyle name="Vírgula 3 2 9 2" xfId="1742"/>
    <cellStyle name="Vírgula 3 2 9 2 2" xfId="3608"/>
    <cellStyle name="Vírgula 3 2 9 2 3" xfId="2683"/>
    <cellStyle name="Vírgula 3 2 9 3" xfId="3168"/>
    <cellStyle name="Vírgula 3 2 9 4" xfId="2223"/>
    <cellStyle name="Vírgula 3 3" xfId="172"/>
    <cellStyle name="Vírgula 3 4" xfId="239"/>
    <cellStyle name="Vírgula 3 4 2" xfId="446"/>
    <cellStyle name="Vírgula 3 5" xfId="240"/>
    <cellStyle name="Vírgula 3 6" xfId="255"/>
    <cellStyle name="Vírgula 3 7" xfId="564"/>
    <cellStyle name="Vírgula 3 8" xfId="1170"/>
    <cellStyle name="Vírgula 4" xfId="173"/>
    <cellStyle name="Vírgula 4 2" xfId="174"/>
    <cellStyle name="Vírgula 4 2 2" xfId="447"/>
    <cellStyle name="Vírgula 4 3" xfId="187"/>
    <cellStyle name="Vírgula 4 3 2" xfId="198"/>
    <cellStyle name="Vírgula 4 3 2 2" xfId="448"/>
    <cellStyle name="Vírgula 4 3 3" xfId="449"/>
    <cellStyle name="Vírgula 4 4" xfId="450"/>
    <cellStyle name="Vírgula 4 5" xfId="566"/>
    <cellStyle name="Vírgula 4 6" xfId="549"/>
    <cellStyle name="Vírgula 5" xfId="175"/>
    <cellStyle name="Vírgula 5 2" xfId="202"/>
    <cellStyle name="Vírgula 5 2 2" xfId="451"/>
    <cellStyle name="Vírgula 5 3" xfId="191"/>
    <cellStyle name="Vírgula 5 3 2" xfId="241"/>
    <cellStyle name="Vírgula 5 3 2 2" xfId="452"/>
    <cellStyle name="Vírgula 5 3 3" xfId="259"/>
    <cellStyle name="Vírgula 5 3 3 2" xfId="453"/>
    <cellStyle name="Vírgula 5 3 4" xfId="454"/>
    <cellStyle name="Vírgula 5 4" xfId="242"/>
    <cellStyle name="Vírgula 5 4 2" xfId="455"/>
    <cellStyle name="Vírgula 5 5" xfId="456"/>
    <cellStyle name="Vírgula 5 6" xfId="567"/>
    <cellStyle name="Vírgula 5 7" xfId="550"/>
    <cellStyle name="Vírgula 5 7 2" xfId="584"/>
    <cellStyle name="Vírgula 5 7 2 2" xfId="861"/>
    <cellStyle name="Vírgula 5 7 2 2 2" xfId="1028"/>
    <cellStyle name="Vírgula 5 7 2 2 2 2" xfId="1856"/>
    <cellStyle name="Vírgula 5 7 2 2 2 2 2" xfId="3723"/>
    <cellStyle name="Vírgula 5 7 2 2 2 2 3" xfId="2798"/>
    <cellStyle name="Vírgula 5 7 2 2 2 3" xfId="3283"/>
    <cellStyle name="Vírgula 5 7 2 2 2 4" xfId="2338"/>
    <cellStyle name="Vírgula 5 7 2 2 3" xfId="1691"/>
    <cellStyle name="Vírgula 5 7 2 2 3 2" xfId="3557"/>
    <cellStyle name="Vírgula 5 7 2 2 3 3" xfId="2632"/>
    <cellStyle name="Vírgula 5 7 2 2 4" xfId="3117"/>
    <cellStyle name="Vírgula 5 7 2 2 5" xfId="2172"/>
    <cellStyle name="Vírgula 5 7 2 3" xfId="945"/>
    <cellStyle name="Vírgula 5 7 2 3 2" xfId="1773"/>
    <cellStyle name="Vírgula 5 7 2 3 2 2" xfId="3640"/>
    <cellStyle name="Vírgula 5 7 2 3 2 3" xfId="2715"/>
    <cellStyle name="Vírgula 5 7 2 3 3" xfId="3200"/>
    <cellStyle name="Vírgula 5 7 2 3 4" xfId="2255"/>
    <cellStyle name="Vírgula 5 7 2 4" xfId="1112"/>
    <cellStyle name="Vírgula 5 7 2 4 2" xfId="1943"/>
    <cellStyle name="Vírgula 5 7 2 4 2 2" xfId="3810"/>
    <cellStyle name="Vírgula 5 7 2 4 2 3" xfId="2885"/>
    <cellStyle name="Vírgula 5 7 2 4 3" xfId="3370"/>
    <cellStyle name="Vírgula 5 7 2 4 4" xfId="2425"/>
    <cellStyle name="Vírgula 5 7 2 5" xfId="1607"/>
    <cellStyle name="Vírgula 5 7 2 5 2" xfId="3474"/>
    <cellStyle name="Vírgula 5 7 2 5 3" xfId="2549"/>
    <cellStyle name="Vírgula 5 7 2 6" xfId="3034"/>
    <cellStyle name="Vírgula 5 7 2 7" xfId="2089"/>
    <cellStyle name="Vírgula 5 7 3" xfId="605"/>
    <cellStyle name="Vírgula 5 7 3 2" xfId="882"/>
    <cellStyle name="Vírgula 5 7 3 2 2" xfId="1049"/>
    <cellStyle name="Vírgula 5 7 3 2 2 2" xfId="1877"/>
    <cellStyle name="Vírgula 5 7 3 2 2 2 2" xfId="3744"/>
    <cellStyle name="Vírgula 5 7 3 2 2 2 3" xfId="2819"/>
    <cellStyle name="Vírgula 5 7 3 2 2 3" xfId="3304"/>
    <cellStyle name="Vírgula 5 7 3 2 2 4" xfId="2359"/>
    <cellStyle name="Vírgula 5 7 3 2 3" xfId="1712"/>
    <cellStyle name="Vírgula 5 7 3 2 3 2" xfId="3578"/>
    <cellStyle name="Vírgula 5 7 3 2 3 3" xfId="2653"/>
    <cellStyle name="Vírgula 5 7 3 2 4" xfId="3138"/>
    <cellStyle name="Vírgula 5 7 3 2 5" xfId="2193"/>
    <cellStyle name="Vírgula 5 7 3 3" xfId="966"/>
    <cellStyle name="Vírgula 5 7 3 3 2" xfId="1794"/>
    <cellStyle name="Vírgula 5 7 3 3 2 2" xfId="3661"/>
    <cellStyle name="Vírgula 5 7 3 3 2 3" xfId="2736"/>
    <cellStyle name="Vírgula 5 7 3 3 3" xfId="3221"/>
    <cellStyle name="Vírgula 5 7 3 3 4" xfId="2276"/>
    <cellStyle name="Vírgula 5 7 3 4" xfId="1133"/>
    <cellStyle name="Vírgula 5 7 3 4 2" xfId="1964"/>
    <cellStyle name="Vírgula 5 7 3 4 2 2" xfId="3831"/>
    <cellStyle name="Vírgula 5 7 3 4 2 3" xfId="2906"/>
    <cellStyle name="Vírgula 5 7 3 4 3" xfId="3391"/>
    <cellStyle name="Vírgula 5 7 3 4 4" xfId="2446"/>
    <cellStyle name="Vírgula 5 7 3 5" xfId="1628"/>
    <cellStyle name="Vírgula 5 7 3 5 2" xfId="3495"/>
    <cellStyle name="Vírgula 5 7 3 5 3" xfId="2570"/>
    <cellStyle name="Vírgula 5 7 3 6" xfId="3055"/>
    <cellStyle name="Vírgula 5 7 3 7" xfId="2110"/>
    <cellStyle name="Vírgula 5 7 4" xfId="841"/>
    <cellStyle name="Vírgula 5 7 4 2" xfId="1007"/>
    <cellStyle name="Vírgula 5 7 4 2 2" xfId="1835"/>
    <cellStyle name="Vírgula 5 7 4 2 2 2" xfId="3702"/>
    <cellStyle name="Vírgula 5 7 4 2 2 3" xfId="2777"/>
    <cellStyle name="Vírgula 5 7 4 2 3" xfId="3262"/>
    <cellStyle name="Vírgula 5 7 4 2 4" xfId="2317"/>
    <cellStyle name="Vírgula 5 7 4 3" xfId="1670"/>
    <cellStyle name="Vírgula 5 7 4 3 2" xfId="3536"/>
    <cellStyle name="Vírgula 5 7 4 3 3" xfId="2611"/>
    <cellStyle name="Vírgula 5 7 4 4" xfId="3096"/>
    <cellStyle name="Vírgula 5 7 4 5" xfId="2151"/>
    <cellStyle name="Vírgula 5 7 5" xfId="924"/>
    <cellStyle name="Vírgula 5 7 5 2" xfId="1752"/>
    <cellStyle name="Vírgula 5 7 5 2 2" xfId="3619"/>
    <cellStyle name="Vírgula 5 7 5 2 3" xfId="2694"/>
    <cellStyle name="Vírgula 5 7 5 3" xfId="3179"/>
    <cellStyle name="Vírgula 5 7 5 4" xfId="2234"/>
    <cellStyle name="Vírgula 5 7 6" xfId="1094"/>
    <cellStyle name="Vírgula 5 7 6 2" xfId="1922"/>
    <cellStyle name="Vírgula 5 7 6 2 2" xfId="3789"/>
    <cellStyle name="Vírgula 5 7 6 2 3" xfId="2864"/>
    <cellStyle name="Vírgula 5 7 6 3" xfId="3349"/>
    <cellStyle name="Vírgula 5 7 6 4" xfId="2404"/>
    <cellStyle name="Vírgula 5 7 7" xfId="1583"/>
    <cellStyle name="Vírgula 5 7 7 2" xfId="3453"/>
    <cellStyle name="Vírgula 5 7 7 3" xfId="2527"/>
    <cellStyle name="Vírgula 5 7 8" xfId="3013"/>
    <cellStyle name="Vírgula 5 7 9" xfId="2068"/>
    <cellStyle name="Vírgula 6" xfId="177"/>
    <cellStyle name="Vírgula 6 2" xfId="243"/>
    <cellStyle name="Vírgula 6 2 2" xfId="457"/>
    <cellStyle name="Vírgula 6 3" xfId="260"/>
    <cellStyle name="Vírgula 6 3 2" xfId="638"/>
    <cellStyle name="Vírgula 6 4" xfId="458"/>
    <cellStyle name="Vírgula 7" xfId="305"/>
    <cellStyle name="Vírgula 7 10" xfId="662"/>
    <cellStyle name="Vírgula 7 11" xfId="643"/>
    <cellStyle name="Vírgula 7 2" xfId="308"/>
    <cellStyle name="Vírgula 7 2 2" xfId="461"/>
    <cellStyle name="Vírgula 7 2 2 2" xfId="512"/>
    <cellStyle name="Vírgula 7 2 2 2 2" xfId="755"/>
    <cellStyle name="Vírgula 7 2 2 3" xfId="701"/>
    <cellStyle name="Vírgula 7 2 3" xfId="462"/>
    <cellStyle name="Vírgula 7 2 3 2" xfId="494"/>
    <cellStyle name="Vírgula 7 2 3 2 2" xfId="737"/>
    <cellStyle name="Vírgula 7 2 3 3" xfId="683"/>
    <cellStyle name="Vírgula 7 2 4" xfId="460"/>
    <cellStyle name="Vírgula 7 2 4 2" xfId="719"/>
    <cellStyle name="Vírgula 7 2 5" xfId="665"/>
    <cellStyle name="Vírgula 7 3" xfId="463"/>
    <cellStyle name="Vírgula 7 3 2" xfId="464"/>
    <cellStyle name="Vírgula 7 3 2 2" xfId="515"/>
    <cellStyle name="Vírgula 7 3 2 2 2" xfId="758"/>
    <cellStyle name="Vírgula 7 3 2 3" xfId="704"/>
    <cellStyle name="Vírgula 7 3 3" xfId="465"/>
    <cellStyle name="Vírgula 7 3 3 2" xfId="497"/>
    <cellStyle name="Vírgula 7 3 3 2 2" xfId="740"/>
    <cellStyle name="Vírgula 7 3 3 3" xfId="686"/>
    <cellStyle name="Vírgula 7 3 4" xfId="480"/>
    <cellStyle name="Vírgula 7 3 4 2" xfId="722"/>
    <cellStyle name="Vírgula 7 3 5" xfId="668"/>
    <cellStyle name="Vírgula 7 4" xfId="466"/>
    <cellStyle name="Vírgula 7 4 2" xfId="467"/>
    <cellStyle name="Vírgula 7 4 2 2" xfId="518"/>
    <cellStyle name="Vírgula 7 4 2 2 2" xfId="761"/>
    <cellStyle name="Vírgula 7 4 2 3" xfId="707"/>
    <cellStyle name="Vírgula 7 4 3" xfId="468"/>
    <cellStyle name="Vírgula 7 4 3 2" xfId="500"/>
    <cellStyle name="Vírgula 7 4 3 2 2" xfId="743"/>
    <cellStyle name="Vírgula 7 4 3 3" xfId="689"/>
    <cellStyle name="Vírgula 7 4 4" xfId="482"/>
    <cellStyle name="Vírgula 7 4 4 2" xfId="725"/>
    <cellStyle name="Vírgula 7 4 5" xfId="671"/>
    <cellStyle name="Vírgula 7 5" xfId="469"/>
    <cellStyle name="Vírgula 7 5 2" xfId="470"/>
    <cellStyle name="Vírgula 7 5 2 2" xfId="521"/>
    <cellStyle name="Vírgula 7 5 2 2 2" xfId="764"/>
    <cellStyle name="Vírgula 7 5 2 3" xfId="710"/>
    <cellStyle name="Vírgula 7 5 3" xfId="471"/>
    <cellStyle name="Vírgula 7 5 3 2" xfId="503"/>
    <cellStyle name="Vírgula 7 5 3 2 2" xfId="746"/>
    <cellStyle name="Vírgula 7 5 3 3" xfId="692"/>
    <cellStyle name="Vírgula 7 5 4" xfId="485"/>
    <cellStyle name="Vírgula 7 5 4 2" xfId="728"/>
    <cellStyle name="Vírgula 7 5 5" xfId="674"/>
    <cellStyle name="Vírgula 7 6" xfId="472"/>
    <cellStyle name="Vírgula 7 6 2" xfId="473"/>
    <cellStyle name="Vírgula 7 6 2 2" xfId="524"/>
    <cellStyle name="Vírgula 7 6 2 2 2" xfId="767"/>
    <cellStyle name="Vírgula 7 6 2 3" xfId="713"/>
    <cellStyle name="Vírgula 7 6 3" xfId="474"/>
    <cellStyle name="Vírgula 7 6 3 2" xfId="506"/>
    <cellStyle name="Vírgula 7 6 3 2 2" xfId="749"/>
    <cellStyle name="Vírgula 7 6 3 3" xfId="695"/>
    <cellStyle name="Vírgula 7 6 4" xfId="488"/>
    <cellStyle name="Vírgula 7 6 4 2" xfId="731"/>
    <cellStyle name="Vírgula 7 6 5" xfId="677"/>
    <cellStyle name="Vírgula 7 7" xfId="475"/>
    <cellStyle name="Vírgula 7 7 2" xfId="509"/>
    <cellStyle name="Vírgula 7 7 2 2" xfId="657"/>
    <cellStyle name="Vírgula 7 7 2 2 2" xfId="777"/>
    <cellStyle name="Vírgula 7 7 2 3" xfId="752"/>
    <cellStyle name="Vírgula 7 7 3" xfId="654"/>
    <cellStyle name="Vírgula 7 7 3 2" xfId="775"/>
    <cellStyle name="Vírgula 7 7 4" xfId="698"/>
    <cellStyle name="Vírgula 7 8" xfId="476"/>
    <cellStyle name="Vírgula 7 8 2" xfId="491"/>
    <cellStyle name="Vírgula 7 8 2 2" xfId="734"/>
    <cellStyle name="Vírgula 7 8 3" xfId="680"/>
    <cellStyle name="Vírgula 7 9" xfId="459"/>
    <cellStyle name="Vírgula 7 9 2" xfId="716"/>
    <cellStyle name="Vírgula 8" xfId="477"/>
    <cellStyle name="Vírgula 8 2" xfId="649"/>
    <cellStyle name="Vírgula 8 3" xfId="655"/>
    <cellStyle name="Vírgula 8 4" xfId="647"/>
    <cellStyle name="Vírgula 9" xfId="478"/>
    <cellStyle name="Vírgula 9 10" xfId="2059"/>
    <cellStyle name="Vírgula 9 2" xfId="568"/>
    <cellStyle name="Vírgula 9 2 2" xfId="816"/>
    <cellStyle name="Vírgula 9 2 3" xfId="769"/>
    <cellStyle name="Vírgula 9 3" xfId="575"/>
    <cellStyle name="Vírgula 9 3 2" xfId="852"/>
    <cellStyle name="Vírgula 9 3 2 2" xfId="1019"/>
    <cellStyle name="Vírgula 9 3 2 2 2" xfId="1847"/>
    <cellStyle name="Vírgula 9 3 2 2 2 2" xfId="3714"/>
    <cellStyle name="Vírgula 9 3 2 2 2 3" xfId="2789"/>
    <cellStyle name="Vírgula 9 3 2 2 3" xfId="3274"/>
    <cellStyle name="Vírgula 9 3 2 2 4" xfId="2329"/>
    <cellStyle name="Vírgula 9 3 2 3" xfId="1682"/>
    <cellStyle name="Vírgula 9 3 2 3 2" xfId="3548"/>
    <cellStyle name="Vírgula 9 3 2 3 3" xfId="2623"/>
    <cellStyle name="Vírgula 9 3 2 4" xfId="3108"/>
    <cellStyle name="Vírgula 9 3 2 5" xfId="2163"/>
    <cellStyle name="Vírgula 9 3 3" xfId="936"/>
    <cellStyle name="Vírgula 9 3 3 2" xfId="1764"/>
    <cellStyle name="Vírgula 9 3 3 2 2" xfId="3631"/>
    <cellStyle name="Vírgula 9 3 3 2 3" xfId="2706"/>
    <cellStyle name="Vírgula 9 3 3 3" xfId="3191"/>
    <cellStyle name="Vírgula 9 3 3 4" xfId="2246"/>
    <cellStyle name="Vírgula 9 3 4" xfId="1104"/>
    <cellStyle name="Vírgula 9 3 4 2" xfId="1934"/>
    <cellStyle name="Vírgula 9 3 4 2 2" xfId="3801"/>
    <cellStyle name="Vírgula 9 3 4 2 3" xfId="2876"/>
    <cellStyle name="Vírgula 9 3 4 3" xfId="3361"/>
    <cellStyle name="Vírgula 9 3 4 4" xfId="2416"/>
    <cellStyle name="Vírgula 9 3 5" xfId="1598"/>
    <cellStyle name="Vírgula 9 3 5 2" xfId="3465"/>
    <cellStyle name="Vírgula 9 3 5 3" xfId="2540"/>
    <cellStyle name="Vírgula 9 3 6" xfId="3025"/>
    <cellStyle name="Vírgula 9 3 7" xfId="2080"/>
    <cellStyle name="Vírgula 9 4" xfId="596"/>
    <cellStyle name="Vírgula 9 4 2" xfId="873"/>
    <cellStyle name="Vírgula 9 4 2 2" xfId="1040"/>
    <cellStyle name="Vírgula 9 4 2 2 2" xfId="1868"/>
    <cellStyle name="Vírgula 9 4 2 2 2 2" xfId="3735"/>
    <cellStyle name="Vírgula 9 4 2 2 2 3" xfId="2810"/>
    <cellStyle name="Vírgula 9 4 2 2 3" xfId="3295"/>
    <cellStyle name="Vírgula 9 4 2 2 4" xfId="2350"/>
    <cellStyle name="Vírgula 9 4 2 3" xfId="1703"/>
    <cellStyle name="Vírgula 9 4 2 3 2" xfId="3569"/>
    <cellStyle name="Vírgula 9 4 2 3 3" xfId="2644"/>
    <cellStyle name="Vírgula 9 4 2 4" xfId="3129"/>
    <cellStyle name="Vírgula 9 4 2 5" xfId="2184"/>
    <cellStyle name="Vírgula 9 4 3" xfId="957"/>
    <cellStyle name="Vírgula 9 4 3 2" xfId="1785"/>
    <cellStyle name="Vírgula 9 4 3 2 2" xfId="3652"/>
    <cellStyle name="Vírgula 9 4 3 2 3" xfId="2727"/>
    <cellStyle name="Vírgula 9 4 3 3" xfId="3212"/>
    <cellStyle name="Vírgula 9 4 3 4" xfId="2267"/>
    <cellStyle name="Vírgula 9 4 4" xfId="1124"/>
    <cellStyle name="Vírgula 9 4 4 2" xfId="1955"/>
    <cellStyle name="Vírgula 9 4 4 2 2" xfId="3822"/>
    <cellStyle name="Vírgula 9 4 4 2 3" xfId="2897"/>
    <cellStyle name="Vírgula 9 4 4 3" xfId="3382"/>
    <cellStyle name="Vírgula 9 4 4 4" xfId="2437"/>
    <cellStyle name="Vírgula 9 4 5" xfId="1619"/>
    <cellStyle name="Vírgula 9 4 5 2" xfId="3486"/>
    <cellStyle name="Vírgula 9 4 5 3" xfId="2561"/>
    <cellStyle name="Vírgula 9 4 6" xfId="3046"/>
    <cellStyle name="Vírgula 9 4 7" xfId="2101"/>
    <cellStyle name="Vírgula 9 5" xfId="527"/>
    <cellStyle name="Vírgula 9 5 2" xfId="998"/>
    <cellStyle name="Vírgula 9 5 2 2" xfId="1826"/>
    <cellStyle name="Vírgula 9 5 2 2 2" xfId="3693"/>
    <cellStyle name="Vírgula 9 5 2 2 3" xfId="2768"/>
    <cellStyle name="Vírgula 9 5 2 3" xfId="3253"/>
    <cellStyle name="Vírgula 9 5 2 4" xfId="2308"/>
    <cellStyle name="Vírgula 9 5 3" xfId="1661"/>
    <cellStyle name="Vírgula 9 5 3 2" xfId="3527"/>
    <cellStyle name="Vírgula 9 5 3 3" xfId="2602"/>
    <cellStyle name="Vírgula 9 5 4" xfId="3087"/>
    <cellStyle name="Vírgula 9 5 5" xfId="2142"/>
    <cellStyle name="Vírgula 9 6" xfId="915"/>
    <cellStyle name="Vírgula 9 6 2" xfId="1744"/>
    <cellStyle name="Vírgula 9 6 2 2" xfId="3610"/>
    <cellStyle name="Vírgula 9 6 2 3" xfId="2685"/>
    <cellStyle name="Vírgula 9 6 3" xfId="3170"/>
    <cellStyle name="Vírgula 9 6 4" xfId="2225"/>
    <cellStyle name="Vírgula 9 7" xfId="1091"/>
    <cellStyle name="Vírgula 9 7 2" xfId="1913"/>
    <cellStyle name="Vírgula 9 7 2 2" xfId="3780"/>
    <cellStyle name="Vírgula 9 7 2 3" xfId="2855"/>
    <cellStyle name="Vírgula 9 7 3" xfId="3340"/>
    <cellStyle name="Vírgula 9 7 4" xfId="2395"/>
    <cellStyle name="Vírgula 9 8" xfId="1572"/>
    <cellStyle name="Vírgula 9 8 2" xfId="3444"/>
    <cellStyle name="Vírgula 9 8 3" xfId="2517"/>
    <cellStyle name="Vírgula 9 9" xfId="3004"/>
  </cellStyles>
  <dxfs count="0"/>
  <tableStyles count="0" defaultTableStyle="TableStyleMedium2" defaultPivotStyle="PivotStyleLight16"/>
  <colors>
    <mruColors>
      <color rgb="FFE2F2F6"/>
      <color rgb="FFF4EDF9"/>
      <color rgb="FFF1F5E7"/>
      <color rgb="FFFFFF99"/>
      <color rgb="FFE5EDD3"/>
      <color rgb="FFFCFDF9"/>
      <color rgb="FFF4F7ED"/>
      <color rgb="FFF0F8FA"/>
      <color rgb="FFF45E6C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F0"/>
  </sheetPr>
  <dimension ref="A1:AW351"/>
  <sheetViews>
    <sheetView showGridLines="0" tabSelected="1" zoomScale="160" zoomScaleNormal="160" workbookViewId="0">
      <pane ySplit="2" topLeftCell="A3" activePane="bottomLeft" state="frozen"/>
      <selection activeCell="BF18" sqref="BF18"/>
      <selection pane="bottomLeft" activeCell="I24" sqref="I24"/>
    </sheetView>
  </sheetViews>
  <sheetFormatPr defaultColWidth="9.140625" defaultRowHeight="15" x14ac:dyDescent="0.25"/>
  <cols>
    <col min="1" max="1" width="3.140625" style="28" customWidth="1"/>
    <col min="2" max="2" width="5.85546875" style="28" customWidth="1"/>
    <col min="3" max="3" width="8.85546875" style="45" customWidth="1"/>
    <col min="4" max="4" width="8.5703125" style="45" customWidth="1"/>
    <col min="5" max="5" width="8.5703125" style="29" customWidth="1"/>
    <col min="6" max="8" width="8.5703125" style="28" customWidth="1"/>
    <col min="9" max="9" width="77.85546875" style="46" bestFit="1" customWidth="1"/>
    <col min="10" max="10" width="46.7109375" style="28" customWidth="1"/>
    <col min="11" max="11" width="39.28515625" style="46" customWidth="1"/>
    <col min="12" max="12" width="38.85546875" style="46" customWidth="1"/>
    <col min="13" max="13" width="9.140625" style="28" customWidth="1"/>
    <col min="14" max="14" width="34.42578125" style="46" customWidth="1"/>
    <col min="15" max="15" width="8.28515625" style="28" bestFit="1" customWidth="1"/>
    <col min="16" max="18" width="8.85546875" style="28" customWidth="1"/>
    <col min="19" max="19" width="7.42578125" style="28" bestFit="1" customWidth="1"/>
    <col min="20" max="20" width="6.7109375" style="28" bestFit="1" customWidth="1"/>
    <col min="21" max="21" width="7.28515625" style="28" bestFit="1" customWidth="1"/>
    <col min="22" max="22" width="7.42578125" style="28" bestFit="1" customWidth="1"/>
    <col min="23" max="24" width="6.5703125" style="28" bestFit="1" customWidth="1"/>
    <col min="25" max="25" width="7.42578125" style="28" bestFit="1" customWidth="1"/>
    <col min="26" max="26" width="7.28515625" style="28" bestFit="1" customWidth="1"/>
    <col min="27" max="27" width="7.7109375" style="28" bestFit="1" customWidth="1"/>
    <col min="28" max="28" width="7.28515625" style="28" bestFit="1" customWidth="1"/>
    <col min="29" max="29" width="8.42578125" style="47" bestFit="1" customWidth="1"/>
    <col min="30" max="30" width="7.5703125" style="28" bestFit="1" customWidth="1"/>
    <col min="31" max="31" width="9.7109375" style="28" customWidth="1"/>
    <col min="32" max="32" width="8.85546875" style="28" bestFit="1" customWidth="1"/>
    <col min="33" max="34" width="8.7109375" style="44" bestFit="1" customWidth="1"/>
    <col min="35" max="35" width="11.42578125" style="44" bestFit="1" customWidth="1"/>
    <col min="36" max="37" width="8.28515625" style="44" bestFit="1" customWidth="1"/>
    <col min="38" max="38" width="10.85546875" style="44" bestFit="1" customWidth="1"/>
    <col min="39" max="39" width="8" style="44" bestFit="1" customWidth="1"/>
    <col min="40" max="40" width="8.28515625" style="44" bestFit="1" customWidth="1"/>
    <col min="41" max="41" width="10" style="44" bestFit="1" customWidth="1"/>
    <col min="42" max="42" width="8.7109375" style="44" bestFit="1" customWidth="1"/>
    <col min="43" max="43" width="8.42578125" style="44" bestFit="1" customWidth="1"/>
    <col min="44" max="44" width="11.42578125" style="44" bestFit="1" customWidth="1"/>
    <col min="45" max="45" width="7.42578125" style="44" bestFit="1" customWidth="1"/>
    <col min="46" max="46" width="8.42578125" style="44" bestFit="1" customWidth="1"/>
    <col min="47" max="47" width="7.5703125" style="44" bestFit="1" customWidth="1"/>
    <col min="48" max="48" width="8.85546875" style="47" customWidth="1"/>
    <col min="49" max="49" width="7.5703125" style="44" bestFit="1" customWidth="1"/>
    <col min="50" max="16384" width="9.140625" style="28"/>
  </cols>
  <sheetData>
    <row r="1" spans="1:49" s="9" customFormat="1" ht="21" hidden="1" customHeight="1" x14ac:dyDescent="0.2">
      <c r="A1" s="10" t="s">
        <v>35</v>
      </c>
      <c r="B1" s="13"/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  <c r="AF1" s="16">
        <v>31</v>
      </c>
      <c r="AG1" s="16">
        <v>32</v>
      </c>
      <c r="AH1" s="16">
        <v>33</v>
      </c>
      <c r="AI1" s="16">
        <v>34</v>
      </c>
      <c r="AJ1" s="16">
        <v>35</v>
      </c>
      <c r="AK1" s="16">
        <v>36</v>
      </c>
      <c r="AL1" s="16">
        <v>37</v>
      </c>
      <c r="AM1" s="16">
        <v>38</v>
      </c>
      <c r="AN1" s="16">
        <v>39</v>
      </c>
      <c r="AO1" s="16">
        <v>40</v>
      </c>
      <c r="AP1" s="16">
        <v>41</v>
      </c>
      <c r="AQ1" s="16">
        <v>42</v>
      </c>
      <c r="AR1" s="16">
        <v>43</v>
      </c>
      <c r="AS1" s="16">
        <v>44</v>
      </c>
      <c r="AT1" s="16">
        <v>45</v>
      </c>
      <c r="AU1" s="16">
        <v>46</v>
      </c>
      <c r="AV1" s="16">
        <v>47</v>
      </c>
      <c r="AW1" s="16">
        <v>48</v>
      </c>
    </row>
    <row r="2" spans="1:49" s="11" customFormat="1" ht="12" hidden="1" x14ac:dyDescent="0.2">
      <c r="A2" s="12" t="e">
        <f>#REF!</f>
        <v>#REF!</v>
      </c>
      <c r="B2" s="14"/>
      <c r="C2" s="17"/>
      <c r="D2" s="18"/>
      <c r="E2" s="19"/>
      <c r="F2" s="17"/>
      <c r="G2" s="17"/>
      <c r="H2" s="17"/>
      <c r="I2" s="20"/>
      <c r="J2" s="17"/>
      <c r="K2" s="20"/>
      <c r="L2" s="20"/>
      <c r="M2" s="17"/>
      <c r="N2" s="2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1"/>
      <c r="AD2" s="17"/>
      <c r="AE2" s="17"/>
      <c r="AF2" s="17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s="7" customFormat="1" ht="15.75" customHeight="1" x14ac:dyDescent="0.15">
      <c r="A3" s="22"/>
      <c r="B3" s="22"/>
      <c r="C3" s="22"/>
      <c r="D3" s="22"/>
      <c r="E3" s="23"/>
      <c r="F3" s="24"/>
      <c r="G3" s="24"/>
      <c r="H3" s="24"/>
      <c r="I3" s="25"/>
      <c r="J3" s="24"/>
      <c r="K3" s="25"/>
      <c r="L3" s="25"/>
      <c r="M3" s="22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  <c r="AD3" s="24"/>
      <c r="AE3" s="24"/>
      <c r="AF3" s="24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6"/>
      <c r="AW3" s="27"/>
    </row>
    <row r="4" spans="1:49" s="50" customFormat="1" ht="12" x14ac:dyDescent="0.2">
      <c r="B4" s="97" t="s">
        <v>46</v>
      </c>
      <c r="C4" s="97"/>
      <c r="D4" s="97"/>
      <c r="E4" s="97"/>
      <c r="F4" s="97"/>
      <c r="G4" s="97"/>
      <c r="H4" s="97"/>
      <c r="I4" s="97"/>
      <c r="J4" s="51"/>
      <c r="K4" s="52"/>
      <c r="L4" s="52"/>
      <c r="M4" s="51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3"/>
      <c r="AD4" s="51"/>
      <c r="AE4" s="51"/>
      <c r="AF4" s="51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3"/>
      <c r="AW4" s="54"/>
    </row>
    <row r="5" spans="1:49" s="50" customFormat="1" ht="12" x14ac:dyDescent="0.2">
      <c r="B5" s="97" t="s">
        <v>45</v>
      </c>
      <c r="C5" s="97"/>
      <c r="D5" s="97"/>
      <c r="E5" s="97"/>
      <c r="F5" s="97"/>
      <c r="G5" s="97"/>
      <c r="H5" s="97"/>
      <c r="I5" s="97"/>
      <c r="J5" s="51"/>
      <c r="K5" s="52"/>
      <c r="L5" s="52"/>
      <c r="M5" s="51"/>
      <c r="N5" s="52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3"/>
      <c r="AD5" s="51"/>
      <c r="AE5" s="51"/>
      <c r="AF5" s="51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3"/>
      <c r="AW5" s="54"/>
    </row>
    <row r="6" spans="1:49" s="50" customFormat="1" ht="12" x14ac:dyDescent="0.2">
      <c r="B6" s="98" t="str">
        <f>"Relatório dos precatórios enviados  para PAGAMENTO em "&amp;TEXT(E12,"MMMM")&amp;" de "&amp;YEAR(E12)</f>
        <v>Relatório dos precatórios enviados  para PAGAMENTO em outubro de 2021</v>
      </c>
      <c r="C6" s="98"/>
      <c r="D6" s="98"/>
      <c r="E6" s="98"/>
      <c r="F6" s="98"/>
      <c r="G6" s="98"/>
      <c r="H6" s="98"/>
      <c r="I6" s="98"/>
      <c r="J6" s="55"/>
      <c r="K6" s="56"/>
      <c r="L6" s="56"/>
      <c r="M6" s="57"/>
      <c r="N6" s="5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8"/>
      <c r="AD6" s="55"/>
      <c r="AE6" s="55"/>
      <c r="AF6" s="55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49" s="70" customFormat="1" ht="20.25" customHeight="1" x14ac:dyDescent="0.2">
      <c r="B7" s="103" t="s">
        <v>58</v>
      </c>
      <c r="C7" s="103"/>
      <c r="D7" s="104" t="str">
        <f>K12</f>
        <v>UNIÃO</v>
      </c>
      <c r="E7" s="104"/>
      <c r="F7" s="104"/>
      <c r="G7" s="104"/>
      <c r="H7" s="104"/>
      <c r="I7" s="72" t="str">
        <f>"Natureza : "&amp;M12</f>
        <v>Natureza : Alimentar</v>
      </c>
      <c r="J7" s="59"/>
      <c r="K7" s="59"/>
      <c r="L7" s="59"/>
      <c r="M7" s="71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s="40" customFormat="1" ht="15" customHeight="1" x14ac:dyDescent="0.15">
      <c r="A8" s="86" t="s">
        <v>17</v>
      </c>
      <c r="B8" s="102" t="s">
        <v>47</v>
      </c>
      <c r="C8" s="102" t="s">
        <v>6</v>
      </c>
      <c r="D8" s="89" t="s">
        <v>51</v>
      </c>
      <c r="E8" s="99" t="s">
        <v>42</v>
      </c>
      <c r="F8" s="89" t="s">
        <v>48</v>
      </c>
      <c r="G8" s="89" t="s">
        <v>51</v>
      </c>
      <c r="H8" s="89" t="s">
        <v>49</v>
      </c>
      <c r="I8" s="89" t="s">
        <v>24</v>
      </c>
      <c r="J8" s="89" t="s">
        <v>26</v>
      </c>
      <c r="K8" s="94" t="s">
        <v>25</v>
      </c>
      <c r="L8" s="90" t="s">
        <v>52</v>
      </c>
      <c r="M8" s="89" t="s">
        <v>50</v>
      </c>
      <c r="N8" s="94" t="s">
        <v>53</v>
      </c>
      <c r="O8" s="88" t="s">
        <v>83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7" t="s">
        <v>57</v>
      </c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</row>
    <row r="9" spans="1:49" s="48" customFormat="1" ht="9" customHeight="1" x14ac:dyDescent="0.25">
      <c r="A9" s="86"/>
      <c r="B9" s="102"/>
      <c r="C9" s="102"/>
      <c r="D9" s="89"/>
      <c r="E9" s="100"/>
      <c r="F9" s="89"/>
      <c r="G9" s="89"/>
      <c r="H9" s="89"/>
      <c r="I9" s="89"/>
      <c r="J9" s="89"/>
      <c r="K9" s="95"/>
      <c r="L9" s="90"/>
      <c r="M9" s="89"/>
      <c r="N9" s="95"/>
      <c r="O9" s="90" t="s">
        <v>20</v>
      </c>
      <c r="P9" s="90" t="s">
        <v>31</v>
      </c>
      <c r="Q9" s="90"/>
      <c r="R9" s="90"/>
      <c r="S9" s="90" t="s">
        <v>44</v>
      </c>
      <c r="T9" s="90"/>
      <c r="U9" s="90"/>
      <c r="V9" s="90" t="s">
        <v>30</v>
      </c>
      <c r="W9" s="90"/>
      <c r="X9" s="90"/>
      <c r="Y9" s="90" t="s">
        <v>18</v>
      </c>
      <c r="Z9" s="90"/>
      <c r="AA9" s="90"/>
      <c r="AB9" s="91" t="s">
        <v>43</v>
      </c>
      <c r="AC9" s="91"/>
      <c r="AD9" s="91"/>
      <c r="AE9" s="91" t="s">
        <v>7</v>
      </c>
      <c r="AF9" s="91"/>
      <c r="AG9" s="92" t="s">
        <v>31</v>
      </c>
      <c r="AH9" s="92"/>
      <c r="AI9" s="92"/>
      <c r="AJ9" s="92" t="s">
        <v>29</v>
      </c>
      <c r="AK9" s="92"/>
      <c r="AL9" s="92"/>
      <c r="AM9" s="92" t="s">
        <v>30</v>
      </c>
      <c r="AN9" s="92"/>
      <c r="AO9" s="92"/>
      <c r="AP9" s="92" t="s">
        <v>18</v>
      </c>
      <c r="AQ9" s="92"/>
      <c r="AR9" s="92"/>
      <c r="AS9" s="93" t="s">
        <v>5</v>
      </c>
      <c r="AT9" s="93"/>
      <c r="AU9" s="93"/>
      <c r="AV9" s="93" t="s">
        <v>27</v>
      </c>
      <c r="AW9" s="93"/>
    </row>
    <row r="10" spans="1:49" s="48" customFormat="1" ht="21" customHeight="1" x14ac:dyDescent="0.25">
      <c r="A10" s="86"/>
      <c r="B10" s="102"/>
      <c r="C10" s="102"/>
      <c r="D10" s="89"/>
      <c r="E10" s="101"/>
      <c r="F10" s="89"/>
      <c r="G10" s="89"/>
      <c r="H10" s="89"/>
      <c r="I10" s="89"/>
      <c r="J10" s="89"/>
      <c r="K10" s="96"/>
      <c r="L10" s="90"/>
      <c r="M10" s="89"/>
      <c r="N10" s="96"/>
      <c r="O10" s="90"/>
      <c r="P10" s="74" t="s">
        <v>54</v>
      </c>
      <c r="Q10" s="74" t="s">
        <v>55</v>
      </c>
      <c r="R10" s="74" t="s">
        <v>56</v>
      </c>
      <c r="S10" s="74" t="s">
        <v>54</v>
      </c>
      <c r="T10" s="74" t="s">
        <v>55</v>
      </c>
      <c r="U10" s="74" t="s">
        <v>56</v>
      </c>
      <c r="V10" s="74" t="s">
        <v>54</v>
      </c>
      <c r="W10" s="74" t="s">
        <v>55</v>
      </c>
      <c r="X10" s="74" t="s">
        <v>56</v>
      </c>
      <c r="Y10" s="74" t="s">
        <v>54</v>
      </c>
      <c r="Z10" s="74" t="s">
        <v>55</v>
      </c>
      <c r="AA10" s="74" t="s">
        <v>56</v>
      </c>
      <c r="AB10" s="74" t="s">
        <v>9</v>
      </c>
      <c r="AC10" s="74" t="s">
        <v>8</v>
      </c>
      <c r="AD10" s="74" t="s">
        <v>10</v>
      </c>
      <c r="AE10" s="74" t="s">
        <v>85</v>
      </c>
      <c r="AF10" s="74" t="s">
        <v>19</v>
      </c>
      <c r="AG10" s="73" t="s">
        <v>54</v>
      </c>
      <c r="AH10" s="73" t="s">
        <v>55</v>
      </c>
      <c r="AI10" s="73" t="s">
        <v>56</v>
      </c>
      <c r="AJ10" s="73" t="s">
        <v>54</v>
      </c>
      <c r="AK10" s="73" t="s">
        <v>55</v>
      </c>
      <c r="AL10" s="73" t="s">
        <v>56</v>
      </c>
      <c r="AM10" s="73" t="s">
        <v>54</v>
      </c>
      <c r="AN10" s="73" t="s">
        <v>55</v>
      </c>
      <c r="AO10" s="73" t="s">
        <v>56</v>
      </c>
      <c r="AP10" s="73" t="s">
        <v>54</v>
      </c>
      <c r="AQ10" s="73" t="s">
        <v>55</v>
      </c>
      <c r="AR10" s="73" t="s">
        <v>56</v>
      </c>
      <c r="AS10" s="73" t="s">
        <v>9</v>
      </c>
      <c r="AT10" s="73" t="s">
        <v>8</v>
      </c>
      <c r="AU10" s="73" t="s">
        <v>10</v>
      </c>
      <c r="AV10" s="49" t="s">
        <v>85</v>
      </c>
      <c r="AW10" s="73" t="s">
        <v>19</v>
      </c>
    </row>
    <row r="11" spans="1:49" ht="6.75" customHeight="1" x14ac:dyDescent="0.25">
      <c r="C11" s="28"/>
      <c r="D11" s="28"/>
      <c r="I11" s="28"/>
      <c r="K11" s="28"/>
      <c r="L11" s="28"/>
      <c r="N11" s="28"/>
      <c r="AC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s="8" customFormat="1" ht="10.5" customHeight="1" x14ac:dyDescent="0.15">
      <c r="A12" s="61">
        <v>1</v>
      </c>
      <c r="B12" s="61" t="s">
        <v>14</v>
      </c>
      <c r="C12" s="61">
        <v>5755</v>
      </c>
      <c r="D12" s="62">
        <v>43816</v>
      </c>
      <c r="E12" s="63">
        <v>44470</v>
      </c>
      <c r="F12" s="64" t="s">
        <v>60</v>
      </c>
      <c r="G12" s="62">
        <v>37722</v>
      </c>
      <c r="H12" s="62">
        <v>38677</v>
      </c>
      <c r="I12" s="62" t="s">
        <v>72</v>
      </c>
      <c r="J12" s="62" t="s">
        <v>16</v>
      </c>
      <c r="K12" s="62" t="s">
        <v>2</v>
      </c>
      <c r="L12" s="65" t="s">
        <v>79</v>
      </c>
      <c r="M12" s="61" t="s">
        <v>1</v>
      </c>
      <c r="N12" s="65" t="s">
        <v>4</v>
      </c>
      <c r="O12" s="66">
        <v>44013</v>
      </c>
      <c r="P12" s="67">
        <v>32448.77</v>
      </c>
      <c r="Q12" s="67">
        <v>29432.12</v>
      </c>
      <c r="R12" s="67">
        <v>61880.89</v>
      </c>
      <c r="S12" s="67">
        <v>3244.87</v>
      </c>
      <c r="T12" s="67">
        <v>2943.2</v>
      </c>
      <c r="U12" s="68">
        <v>6188.07</v>
      </c>
      <c r="V12" s="68">
        <v>3244.87</v>
      </c>
      <c r="W12" s="68">
        <v>2943.2</v>
      </c>
      <c r="X12" s="67">
        <v>6188.07</v>
      </c>
      <c r="Y12" s="67">
        <v>25959.03</v>
      </c>
      <c r="Z12" s="67">
        <v>23545.72</v>
      </c>
      <c r="AA12" s="67">
        <v>49504.75</v>
      </c>
      <c r="AB12" s="67">
        <v>0</v>
      </c>
      <c r="AC12" s="67">
        <v>0</v>
      </c>
      <c r="AD12" s="67">
        <v>0</v>
      </c>
      <c r="AE12" s="67">
        <v>49504.75</v>
      </c>
      <c r="AF12" s="67">
        <v>0</v>
      </c>
      <c r="AG12" s="67">
        <v>36061.89</v>
      </c>
      <c r="AH12" s="67">
        <v>32709.339999999997</v>
      </c>
      <c r="AI12" s="67">
        <v>68771.23</v>
      </c>
      <c r="AJ12" s="67">
        <v>3606.18</v>
      </c>
      <c r="AK12" s="67">
        <v>3270.9200000000005</v>
      </c>
      <c r="AL12" s="67">
        <v>6877.1</v>
      </c>
      <c r="AM12" s="67">
        <v>3606.18</v>
      </c>
      <c r="AN12" s="67">
        <v>3270.9200000000005</v>
      </c>
      <c r="AO12" s="67">
        <v>6877.1</v>
      </c>
      <c r="AP12" s="67">
        <v>28849.53</v>
      </c>
      <c r="AQ12" s="67">
        <v>26167.5</v>
      </c>
      <c r="AR12" s="67">
        <v>55017.03</v>
      </c>
      <c r="AS12" s="67">
        <v>0</v>
      </c>
      <c r="AT12" s="67">
        <v>0</v>
      </c>
      <c r="AU12" s="67">
        <v>0</v>
      </c>
      <c r="AV12" s="67">
        <v>55017.03</v>
      </c>
      <c r="AW12" s="67">
        <v>0</v>
      </c>
    </row>
    <row r="13" spans="1:49" s="8" customFormat="1" ht="10.5" customHeight="1" x14ac:dyDescent="0.15">
      <c r="A13" s="30">
        <f t="shared" ref="A13:A76" si="0">A12+1</f>
        <v>2</v>
      </c>
      <c r="B13" s="30" t="s">
        <v>14</v>
      </c>
      <c r="C13" s="30">
        <v>6063</v>
      </c>
      <c r="D13" s="31">
        <v>43917</v>
      </c>
      <c r="E13" s="32">
        <v>44470</v>
      </c>
      <c r="F13" s="33" t="s">
        <v>37</v>
      </c>
      <c r="G13" s="31">
        <v>36922</v>
      </c>
      <c r="H13" s="31">
        <v>37959</v>
      </c>
      <c r="I13" s="31" t="s">
        <v>32</v>
      </c>
      <c r="J13" s="31" t="s">
        <v>15</v>
      </c>
      <c r="K13" s="31" t="s">
        <v>2</v>
      </c>
      <c r="L13" s="34" t="s">
        <v>22</v>
      </c>
      <c r="M13" s="30" t="s">
        <v>1</v>
      </c>
      <c r="N13" s="34" t="s">
        <v>4</v>
      </c>
      <c r="O13" s="37">
        <v>44013</v>
      </c>
      <c r="P13" s="35">
        <v>49485.39</v>
      </c>
      <c r="Q13" s="35">
        <v>27433.759999999995</v>
      </c>
      <c r="R13" s="35">
        <v>76919.149999999994</v>
      </c>
      <c r="S13" s="35">
        <v>7422.8</v>
      </c>
      <c r="T13" s="35">
        <v>4115.0600000000004</v>
      </c>
      <c r="U13" s="36">
        <v>11537.86</v>
      </c>
      <c r="V13" s="36">
        <v>7422.8</v>
      </c>
      <c r="W13" s="36">
        <v>4115.0600000000004</v>
      </c>
      <c r="X13" s="35">
        <v>11537.86</v>
      </c>
      <c r="Y13" s="35">
        <v>34639.79</v>
      </c>
      <c r="Z13" s="35">
        <v>19203.64</v>
      </c>
      <c r="AA13" s="35">
        <v>53843.43</v>
      </c>
      <c r="AB13" s="35">
        <v>0</v>
      </c>
      <c r="AC13" s="35">
        <v>0</v>
      </c>
      <c r="AD13" s="35">
        <v>0</v>
      </c>
      <c r="AE13" s="35">
        <v>53843.43</v>
      </c>
      <c r="AF13" s="35">
        <v>0</v>
      </c>
      <c r="AG13" s="35">
        <v>54995.5</v>
      </c>
      <c r="AH13" s="35">
        <v>30488.479999999996</v>
      </c>
      <c r="AI13" s="35">
        <v>85483.98</v>
      </c>
      <c r="AJ13" s="35">
        <v>8249.31</v>
      </c>
      <c r="AK13" s="35">
        <v>4573.2700000000004</v>
      </c>
      <c r="AL13" s="35">
        <v>12822.58</v>
      </c>
      <c r="AM13" s="35">
        <v>8249.31</v>
      </c>
      <c r="AN13" s="35">
        <v>4573.2700000000004</v>
      </c>
      <c r="AO13" s="35">
        <v>12822.58</v>
      </c>
      <c r="AP13" s="35">
        <v>38496.879999999997</v>
      </c>
      <c r="AQ13" s="35">
        <v>21341.940000000002</v>
      </c>
      <c r="AR13" s="35">
        <v>59838.82</v>
      </c>
      <c r="AS13" s="35">
        <v>0</v>
      </c>
      <c r="AT13" s="35">
        <v>0</v>
      </c>
      <c r="AU13" s="35">
        <v>0</v>
      </c>
      <c r="AV13" s="35">
        <v>59838.82</v>
      </c>
      <c r="AW13" s="35">
        <v>0</v>
      </c>
    </row>
    <row r="14" spans="1:49" s="8" customFormat="1" ht="10.5" customHeight="1" x14ac:dyDescent="0.15">
      <c r="A14" s="61">
        <f t="shared" si="0"/>
        <v>3</v>
      </c>
      <c r="B14" s="61" t="s">
        <v>14</v>
      </c>
      <c r="C14" s="61">
        <v>6107</v>
      </c>
      <c r="D14" s="62">
        <v>43926</v>
      </c>
      <c r="E14" s="63">
        <v>44470</v>
      </c>
      <c r="F14" s="64" t="s">
        <v>61</v>
      </c>
      <c r="G14" s="62">
        <v>38405</v>
      </c>
      <c r="H14" s="62">
        <v>39338</v>
      </c>
      <c r="I14" s="62" t="s">
        <v>73</v>
      </c>
      <c r="J14" s="62" t="s">
        <v>16</v>
      </c>
      <c r="K14" s="62" t="s">
        <v>2</v>
      </c>
      <c r="L14" s="65" t="s">
        <v>79</v>
      </c>
      <c r="M14" s="61" t="s">
        <v>1</v>
      </c>
      <c r="N14" s="65" t="s">
        <v>4</v>
      </c>
      <c r="O14" s="66">
        <v>44013</v>
      </c>
      <c r="P14" s="67">
        <v>38885.279999999999</v>
      </c>
      <c r="Q14" s="67">
        <v>32000.160000000003</v>
      </c>
      <c r="R14" s="67">
        <v>70885.440000000002</v>
      </c>
      <c r="S14" s="67">
        <v>3888.52</v>
      </c>
      <c r="T14" s="67">
        <v>3200.0000000000005</v>
      </c>
      <c r="U14" s="68">
        <v>7088.52</v>
      </c>
      <c r="V14" s="68">
        <v>3888.52</v>
      </c>
      <c r="W14" s="68">
        <v>3200.0000000000005</v>
      </c>
      <c r="X14" s="67">
        <v>7088.52</v>
      </c>
      <c r="Y14" s="67">
        <v>31108.240000000002</v>
      </c>
      <c r="Z14" s="67">
        <v>25600.16</v>
      </c>
      <c r="AA14" s="67">
        <v>56708.4</v>
      </c>
      <c r="AB14" s="67">
        <v>0</v>
      </c>
      <c r="AC14" s="67">
        <v>0</v>
      </c>
      <c r="AD14" s="67">
        <v>0</v>
      </c>
      <c r="AE14" s="67">
        <v>56708.4</v>
      </c>
      <c r="AF14" s="67">
        <v>0</v>
      </c>
      <c r="AG14" s="67">
        <v>43215.09</v>
      </c>
      <c r="AH14" s="67">
        <v>35563.33</v>
      </c>
      <c r="AI14" s="67">
        <v>78778.42</v>
      </c>
      <c r="AJ14" s="67">
        <v>4321.5</v>
      </c>
      <c r="AK14" s="67">
        <v>3556.3100000000004</v>
      </c>
      <c r="AL14" s="67">
        <v>7877.81</v>
      </c>
      <c r="AM14" s="67">
        <v>4321.5</v>
      </c>
      <c r="AN14" s="67">
        <v>3556.3100000000004</v>
      </c>
      <c r="AO14" s="67">
        <v>7877.81</v>
      </c>
      <c r="AP14" s="67">
        <v>34572.089999999997</v>
      </c>
      <c r="AQ14" s="67">
        <v>28450.710000000006</v>
      </c>
      <c r="AR14" s="67">
        <v>63022.8</v>
      </c>
      <c r="AS14" s="67">
        <v>0</v>
      </c>
      <c r="AT14" s="67">
        <v>0</v>
      </c>
      <c r="AU14" s="67">
        <v>0</v>
      </c>
      <c r="AV14" s="67">
        <v>63022.8</v>
      </c>
      <c r="AW14" s="67">
        <v>0</v>
      </c>
    </row>
    <row r="15" spans="1:49" s="8" customFormat="1" ht="10.5" customHeight="1" x14ac:dyDescent="0.15">
      <c r="A15" s="30">
        <f t="shared" si="0"/>
        <v>4</v>
      </c>
      <c r="B15" s="30" t="s">
        <v>14</v>
      </c>
      <c r="C15" s="30">
        <v>6110</v>
      </c>
      <c r="D15" s="31">
        <v>43927</v>
      </c>
      <c r="E15" s="32">
        <v>44470</v>
      </c>
      <c r="F15" s="33" t="s">
        <v>37</v>
      </c>
      <c r="G15" s="31">
        <v>36922</v>
      </c>
      <c r="H15" s="31">
        <v>37959</v>
      </c>
      <c r="I15" s="31" t="s">
        <v>32</v>
      </c>
      <c r="J15" s="31" t="s">
        <v>15</v>
      </c>
      <c r="K15" s="31" t="s">
        <v>2</v>
      </c>
      <c r="L15" s="34" t="s">
        <v>22</v>
      </c>
      <c r="M15" s="30" t="s">
        <v>1</v>
      </c>
      <c r="N15" s="34" t="s">
        <v>4</v>
      </c>
      <c r="O15" s="37">
        <v>44013</v>
      </c>
      <c r="P15" s="35">
        <v>34467.71</v>
      </c>
      <c r="Q15" s="35">
        <v>50205.360000000008</v>
      </c>
      <c r="R15" s="35">
        <v>84673.07</v>
      </c>
      <c r="S15" s="35">
        <v>5170.1499999999996</v>
      </c>
      <c r="T15" s="35">
        <v>7530.7900000000009</v>
      </c>
      <c r="U15" s="36">
        <v>12700.94</v>
      </c>
      <c r="V15" s="36">
        <v>5170.1499999999996</v>
      </c>
      <c r="W15" s="36">
        <v>7530.7900000000009</v>
      </c>
      <c r="X15" s="35">
        <v>12700.94</v>
      </c>
      <c r="Y15" s="35">
        <v>24127.41</v>
      </c>
      <c r="Z15" s="35">
        <v>35143.78</v>
      </c>
      <c r="AA15" s="35">
        <v>59271.19</v>
      </c>
      <c r="AB15" s="35">
        <v>34467.71</v>
      </c>
      <c r="AC15" s="35">
        <v>3791.44</v>
      </c>
      <c r="AD15" s="35">
        <v>7582.88</v>
      </c>
      <c r="AE15" s="35">
        <v>59271.19</v>
      </c>
      <c r="AF15" s="35">
        <v>3791.44</v>
      </c>
      <c r="AG15" s="35">
        <v>38305.619999999995</v>
      </c>
      <c r="AH15" s="35">
        <v>55795.67</v>
      </c>
      <c r="AI15" s="35">
        <v>94101.29</v>
      </c>
      <c r="AJ15" s="35">
        <v>5745.83</v>
      </c>
      <c r="AK15" s="35">
        <v>8369.34</v>
      </c>
      <c r="AL15" s="35">
        <v>14115.17</v>
      </c>
      <c r="AM15" s="35">
        <v>5745.83</v>
      </c>
      <c r="AN15" s="35">
        <v>8369.34</v>
      </c>
      <c r="AO15" s="35">
        <v>14115.17</v>
      </c>
      <c r="AP15" s="35">
        <v>26813.96</v>
      </c>
      <c r="AQ15" s="35">
        <v>39056.99</v>
      </c>
      <c r="AR15" s="35">
        <v>65870.95</v>
      </c>
      <c r="AS15" s="35">
        <v>38305.64</v>
      </c>
      <c r="AT15" s="35">
        <v>4213.62</v>
      </c>
      <c r="AU15" s="35">
        <v>8427.24</v>
      </c>
      <c r="AV15" s="35">
        <v>65870.95</v>
      </c>
      <c r="AW15" s="35">
        <v>4213.62</v>
      </c>
    </row>
    <row r="16" spans="1:49" s="8" customFormat="1" ht="10.5" customHeight="1" x14ac:dyDescent="0.15">
      <c r="A16" s="61">
        <f t="shared" si="0"/>
        <v>5</v>
      </c>
      <c r="B16" s="61" t="s">
        <v>14</v>
      </c>
      <c r="C16" s="61">
        <v>6396</v>
      </c>
      <c r="D16" s="62">
        <v>43987</v>
      </c>
      <c r="E16" s="63">
        <v>44470</v>
      </c>
      <c r="F16" s="64" t="s">
        <v>37</v>
      </c>
      <c r="G16" s="62">
        <v>36922</v>
      </c>
      <c r="H16" s="62">
        <v>37959</v>
      </c>
      <c r="I16" s="62" t="s">
        <v>32</v>
      </c>
      <c r="J16" s="62" t="s">
        <v>15</v>
      </c>
      <c r="K16" s="62" t="s">
        <v>2</v>
      </c>
      <c r="L16" s="65" t="s">
        <v>22</v>
      </c>
      <c r="M16" s="61" t="s">
        <v>1</v>
      </c>
      <c r="N16" s="65" t="s">
        <v>4</v>
      </c>
      <c r="O16" s="66">
        <v>44013</v>
      </c>
      <c r="P16" s="67">
        <v>67848.92</v>
      </c>
      <c r="Q16" s="67">
        <v>41238.92</v>
      </c>
      <c r="R16" s="67">
        <v>109087.84</v>
      </c>
      <c r="S16" s="67">
        <v>10177.33</v>
      </c>
      <c r="T16" s="67">
        <v>6185.83</v>
      </c>
      <c r="U16" s="68">
        <v>16363.16</v>
      </c>
      <c r="V16" s="68">
        <v>10177.33</v>
      </c>
      <c r="W16" s="68">
        <v>6185.83</v>
      </c>
      <c r="X16" s="67">
        <v>16363.16</v>
      </c>
      <c r="Y16" s="67">
        <v>47494.26</v>
      </c>
      <c r="Z16" s="67">
        <v>28867.260000000002</v>
      </c>
      <c r="AA16" s="67">
        <v>76361.52</v>
      </c>
      <c r="AB16" s="67">
        <v>0</v>
      </c>
      <c r="AC16" s="67">
        <v>0</v>
      </c>
      <c r="AD16" s="67">
        <v>0</v>
      </c>
      <c r="AE16" s="67">
        <v>76361.52</v>
      </c>
      <c r="AF16" s="67">
        <v>0</v>
      </c>
      <c r="AG16" s="67">
        <v>75403.789999999994</v>
      </c>
      <c r="AH16" s="67">
        <v>45830.81</v>
      </c>
      <c r="AI16" s="67">
        <v>121234.59999999999</v>
      </c>
      <c r="AJ16" s="67">
        <v>11310.56</v>
      </c>
      <c r="AK16" s="67">
        <v>6874.6099999999988</v>
      </c>
      <c r="AL16" s="67">
        <v>18185.169999999998</v>
      </c>
      <c r="AM16" s="67">
        <v>11310.56</v>
      </c>
      <c r="AN16" s="67">
        <v>6874.6099999999988</v>
      </c>
      <c r="AO16" s="67">
        <v>18185.169999999998</v>
      </c>
      <c r="AP16" s="67">
        <v>52782.67</v>
      </c>
      <c r="AQ16" s="67">
        <v>32081.589999999997</v>
      </c>
      <c r="AR16" s="67">
        <v>84864.26</v>
      </c>
      <c r="AS16" s="67">
        <v>0</v>
      </c>
      <c r="AT16" s="67">
        <v>0</v>
      </c>
      <c r="AU16" s="67">
        <v>0</v>
      </c>
      <c r="AV16" s="67">
        <v>84864.26</v>
      </c>
      <c r="AW16" s="67">
        <v>0</v>
      </c>
    </row>
    <row r="17" spans="1:49" s="8" customFormat="1" ht="10.5" customHeight="1" x14ac:dyDescent="0.15">
      <c r="A17" s="30">
        <f t="shared" si="0"/>
        <v>6</v>
      </c>
      <c r="B17" s="30" t="s">
        <v>14</v>
      </c>
      <c r="C17" s="30">
        <v>6564</v>
      </c>
      <c r="D17" s="31">
        <v>44004</v>
      </c>
      <c r="E17" s="32">
        <v>44470</v>
      </c>
      <c r="F17" s="33" t="s">
        <v>37</v>
      </c>
      <c r="G17" s="31">
        <v>36922</v>
      </c>
      <c r="H17" s="31">
        <v>37959</v>
      </c>
      <c r="I17" s="31" t="s">
        <v>32</v>
      </c>
      <c r="J17" s="31" t="s">
        <v>15</v>
      </c>
      <c r="K17" s="31" t="s">
        <v>2</v>
      </c>
      <c r="L17" s="34" t="s">
        <v>22</v>
      </c>
      <c r="M17" s="30" t="s">
        <v>1</v>
      </c>
      <c r="N17" s="34" t="s">
        <v>4</v>
      </c>
      <c r="O17" s="37">
        <v>44013</v>
      </c>
      <c r="P17" s="35">
        <v>58231.42</v>
      </c>
      <c r="Q17" s="35">
        <v>79327.710000000006</v>
      </c>
      <c r="R17" s="35">
        <v>137559.13</v>
      </c>
      <c r="S17" s="35">
        <v>8734.7099999999991</v>
      </c>
      <c r="T17" s="35">
        <v>11899.150000000001</v>
      </c>
      <c r="U17" s="36">
        <v>20633.86</v>
      </c>
      <c r="V17" s="36">
        <v>8734.7099999999991</v>
      </c>
      <c r="W17" s="36">
        <v>11899.150000000001</v>
      </c>
      <c r="X17" s="35">
        <v>20633.86</v>
      </c>
      <c r="Y17" s="35">
        <v>40762</v>
      </c>
      <c r="Z17" s="35">
        <v>55529.41</v>
      </c>
      <c r="AA17" s="35">
        <v>96291.41</v>
      </c>
      <c r="AB17" s="35">
        <v>58231.42</v>
      </c>
      <c r="AC17" s="35">
        <v>6405.45</v>
      </c>
      <c r="AD17" s="35">
        <v>12810.9</v>
      </c>
      <c r="AE17" s="35">
        <v>96291.41</v>
      </c>
      <c r="AF17" s="35">
        <v>6405.45</v>
      </c>
      <c r="AG17" s="35">
        <v>64715.39</v>
      </c>
      <c r="AH17" s="35">
        <v>88160.750000000015</v>
      </c>
      <c r="AI17" s="35">
        <v>152876.14000000001</v>
      </c>
      <c r="AJ17" s="35">
        <v>9707.2999999999993</v>
      </c>
      <c r="AK17" s="35">
        <v>13224.11</v>
      </c>
      <c r="AL17" s="35">
        <v>22931.41</v>
      </c>
      <c r="AM17" s="35">
        <v>9707.2999999999993</v>
      </c>
      <c r="AN17" s="35">
        <v>13224.11</v>
      </c>
      <c r="AO17" s="35">
        <v>22931.41</v>
      </c>
      <c r="AP17" s="35">
        <v>45300.79</v>
      </c>
      <c r="AQ17" s="35">
        <v>61712.530000000006</v>
      </c>
      <c r="AR17" s="35">
        <v>107013.32</v>
      </c>
      <c r="AS17" s="35">
        <v>64715.4</v>
      </c>
      <c r="AT17" s="35">
        <v>7118.69</v>
      </c>
      <c r="AU17" s="35">
        <v>14237.38</v>
      </c>
      <c r="AV17" s="35">
        <v>107013.32</v>
      </c>
      <c r="AW17" s="35">
        <v>7118.69</v>
      </c>
    </row>
    <row r="18" spans="1:49" s="8" customFormat="1" ht="10.5" customHeight="1" x14ac:dyDescent="0.15">
      <c r="A18" s="61">
        <f t="shared" si="0"/>
        <v>7</v>
      </c>
      <c r="B18" s="61" t="s">
        <v>14</v>
      </c>
      <c r="C18" s="61">
        <v>6650</v>
      </c>
      <c r="D18" s="62">
        <v>44006</v>
      </c>
      <c r="E18" s="63">
        <v>44470</v>
      </c>
      <c r="F18" s="64" t="s">
        <v>62</v>
      </c>
      <c r="G18" s="62">
        <v>37175</v>
      </c>
      <c r="H18" s="62">
        <v>39020</v>
      </c>
      <c r="I18" s="62" t="s">
        <v>71</v>
      </c>
      <c r="J18" s="62" t="s">
        <v>15</v>
      </c>
      <c r="K18" s="62" t="s">
        <v>2</v>
      </c>
      <c r="L18" s="65" t="s">
        <v>41</v>
      </c>
      <c r="M18" s="61" t="s">
        <v>1</v>
      </c>
      <c r="N18" s="65" t="s">
        <v>4</v>
      </c>
      <c r="O18" s="66">
        <v>44013</v>
      </c>
      <c r="P18" s="67">
        <v>265347.76</v>
      </c>
      <c r="Q18" s="67">
        <v>237072.16999999998</v>
      </c>
      <c r="R18" s="67">
        <v>502419.93</v>
      </c>
      <c r="S18" s="67">
        <v>26534.77</v>
      </c>
      <c r="T18" s="67">
        <v>23707.210000000003</v>
      </c>
      <c r="U18" s="68">
        <v>50241.98</v>
      </c>
      <c r="V18" s="68">
        <v>0</v>
      </c>
      <c r="W18" s="68">
        <v>0</v>
      </c>
      <c r="X18" s="67">
        <v>0</v>
      </c>
      <c r="Y18" s="67">
        <v>238812.99</v>
      </c>
      <c r="Z18" s="67">
        <v>213364.96000000002</v>
      </c>
      <c r="AA18" s="67">
        <v>452177.95</v>
      </c>
      <c r="AB18" s="67">
        <v>265347.76</v>
      </c>
      <c r="AC18" s="67">
        <v>29188.25</v>
      </c>
      <c r="AD18" s="67">
        <v>58376.5</v>
      </c>
      <c r="AE18" s="67">
        <v>452177.95</v>
      </c>
      <c r="AF18" s="67">
        <v>29188.25</v>
      </c>
      <c r="AG18" s="67">
        <v>294893.84999999998</v>
      </c>
      <c r="AH18" s="67">
        <v>263469.83000000007</v>
      </c>
      <c r="AI18" s="67">
        <v>558363.68000000005</v>
      </c>
      <c r="AJ18" s="67">
        <v>29489.37</v>
      </c>
      <c r="AK18" s="67">
        <v>26346.98</v>
      </c>
      <c r="AL18" s="67">
        <v>55836.35</v>
      </c>
      <c r="AM18" s="67">
        <v>0</v>
      </c>
      <c r="AN18" s="67">
        <v>0</v>
      </c>
      <c r="AO18" s="67">
        <v>0</v>
      </c>
      <c r="AP18" s="67">
        <v>265404.48</v>
      </c>
      <c r="AQ18" s="67">
        <v>237122.85000000003</v>
      </c>
      <c r="AR18" s="67">
        <v>502527.33</v>
      </c>
      <c r="AS18" s="67">
        <v>294893.86</v>
      </c>
      <c r="AT18" s="67">
        <v>32438.32</v>
      </c>
      <c r="AU18" s="67">
        <v>64876.639999999999</v>
      </c>
      <c r="AV18" s="67">
        <v>502527.33</v>
      </c>
      <c r="AW18" s="67">
        <v>32438.32</v>
      </c>
    </row>
    <row r="19" spans="1:49" s="8" customFormat="1" ht="10.5" customHeight="1" x14ac:dyDescent="0.15">
      <c r="A19" s="30">
        <f t="shared" si="0"/>
        <v>8</v>
      </c>
      <c r="B19" s="30" t="s">
        <v>14</v>
      </c>
      <c r="C19" s="30">
        <v>6651</v>
      </c>
      <c r="D19" s="31">
        <v>44006</v>
      </c>
      <c r="E19" s="32">
        <v>44470</v>
      </c>
      <c r="F19" s="33" t="s">
        <v>62</v>
      </c>
      <c r="G19" s="31">
        <v>37175</v>
      </c>
      <c r="H19" s="31">
        <v>39020</v>
      </c>
      <c r="I19" s="31" t="s">
        <v>71</v>
      </c>
      <c r="J19" s="31" t="s">
        <v>15</v>
      </c>
      <c r="K19" s="31" t="s">
        <v>2</v>
      </c>
      <c r="L19" s="34" t="s">
        <v>41</v>
      </c>
      <c r="M19" s="30" t="s">
        <v>1</v>
      </c>
      <c r="N19" s="34" t="s">
        <v>4</v>
      </c>
      <c r="O19" s="37">
        <v>44013</v>
      </c>
      <c r="P19" s="35">
        <v>275893.90999999997</v>
      </c>
      <c r="Q19" s="35">
        <v>246524.43000000005</v>
      </c>
      <c r="R19" s="35">
        <v>522418.34</v>
      </c>
      <c r="S19" s="35">
        <v>27589.39</v>
      </c>
      <c r="T19" s="35">
        <v>24652.43</v>
      </c>
      <c r="U19" s="36">
        <v>52241.82</v>
      </c>
      <c r="V19" s="36">
        <v>0</v>
      </c>
      <c r="W19" s="36">
        <v>0</v>
      </c>
      <c r="X19" s="35">
        <v>0</v>
      </c>
      <c r="Y19" s="35">
        <v>248304.52</v>
      </c>
      <c r="Z19" s="35">
        <v>221872.00000000003</v>
      </c>
      <c r="AA19" s="35">
        <v>470176.52</v>
      </c>
      <c r="AB19" s="35">
        <v>275893.90999999997</v>
      </c>
      <c r="AC19" s="35">
        <v>30348.33</v>
      </c>
      <c r="AD19" s="35">
        <v>60696.66</v>
      </c>
      <c r="AE19" s="35">
        <v>470176.52</v>
      </c>
      <c r="AF19" s="35">
        <v>30348.33</v>
      </c>
      <c r="AG19" s="35">
        <v>306614.31</v>
      </c>
      <c r="AH19" s="35">
        <v>273974.57</v>
      </c>
      <c r="AI19" s="35">
        <v>580588.88</v>
      </c>
      <c r="AJ19" s="35">
        <v>30661.43</v>
      </c>
      <c r="AK19" s="35">
        <v>27397.440000000002</v>
      </c>
      <c r="AL19" s="35">
        <v>58058.87</v>
      </c>
      <c r="AM19" s="35">
        <v>0</v>
      </c>
      <c r="AN19" s="35">
        <v>0</v>
      </c>
      <c r="AO19" s="35">
        <v>0</v>
      </c>
      <c r="AP19" s="35">
        <v>275952.88</v>
      </c>
      <c r="AQ19" s="35">
        <v>246577.13</v>
      </c>
      <c r="AR19" s="35">
        <v>522530.01</v>
      </c>
      <c r="AS19" s="35">
        <v>306614.31</v>
      </c>
      <c r="AT19" s="35">
        <v>33727.57</v>
      </c>
      <c r="AU19" s="35">
        <v>67455.14</v>
      </c>
      <c r="AV19" s="35">
        <v>522530.01</v>
      </c>
      <c r="AW19" s="35">
        <v>33727.57</v>
      </c>
    </row>
    <row r="20" spans="1:49" s="8" customFormat="1" ht="10.5" customHeight="1" x14ac:dyDescent="0.15">
      <c r="A20" s="61">
        <f t="shared" si="0"/>
        <v>9</v>
      </c>
      <c r="B20" s="61" t="s">
        <v>14</v>
      </c>
      <c r="C20" s="61">
        <v>6652</v>
      </c>
      <c r="D20" s="62">
        <v>44006</v>
      </c>
      <c r="E20" s="63">
        <v>44470</v>
      </c>
      <c r="F20" s="64" t="s">
        <v>62</v>
      </c>
      <c r="G20" s="62">
        <v>37175</v>
      </c>
      <c r="H20" s="62">
        <v>39020</v>
      </c>
      <c r="I20" s="62" t="s">
        <v>71</v>
      </c>
      <c r="J20" s="62" t="s">
        <v>15</v>
      </c>
      <c r="K20" s="62" t="s">
        <v>2</v>
      </c>
      <c r="L20" s="65" t="s">
        <v>41</v>
      </c>
      <c r="M20" s="61" t="s">
        <v>1</v>
      </c>
      <c r="N20" s="65" t="s">
        <v>4</v>
      </c>
      <c r="O20" s="66">
        <v>44013</v>
      </c>
      <c r="P20" s="67">
        <v>272378.53000000003</v>
      </c>
      <c r="Q20" s="67">
        <v>243373.68</v>
      </c>
      <c r="R20" s="67">
        <v>515752.21</v>
      </c>
      <c r="S20" s="67">
        <v>27237.85</v>
      </c>
      <c r="T20" s="67">
        <v>24337.360000000001</v>
      </c>
      <c r="U20" s="68">
        <v>51575.21</v>
      </c>
      <c r="V20" s="68">
        <v>0</v>
      </c>
      <c r="W20" s="68">
        <v>0</v>
      </c>
      <c r="X20" s="67">
        <v>0</v>
      </c>
      <c r="Y20" s="67">
        <v>245140.68</v>
      </c>
      <c r="Z20" s="67">
        <v>219036.32</v>
      </c>
      <c r="AA20" s="67">
        <v>464177</v>
      </c>
      <c r="AB20" s="67">
        <v>272378.53000000003</v>
      </c>
      <c r="AC20" s="67">
        <v>29961.63</v>
      </c>
      <c r="AD20" s="67">
        <v>59923.26</v>
      </c>
      <c r="AE20" s="67">
        <v>464177</v>
      </c>
      <c r="AF20" s="67">
        <v>29961.63</v>
      </c>
      <c r="AG20" s="67">
        <v>302707.49</v>
      </c>
      <c r="AH20" s="67">
        <v>270473</v>
      </c>
      <c r="AI20" s="67">
        <v>573180.49</v>
      </c>
      <c r="AJ20" s="67">
        <v>30270.74</v>
      </c>
      <c r="AK20" s="67">
        <v>27047.289999999997</v>
      </c>
      <c r="AL20" s="67">
        <v>57318.03</v>
      </c>
      <c r="AM20" s="67">
        <v>0</v>
      </c>
      <c r="AN20" s="67">
        <v>0</v>
      </c>
      <c r="AO20" s="67">
        <v>0</v>
      </c>
      <c r="AP20" s="67">
        <v>272436.75</v>
      </c>
      <c r="AQ20" s="67">
        <v>243425.71000000002</v>
      </c>
      <c r="AR20" s="67">
        <v>515862.46</v>
      </c>
      <c r="AS20" s="67">
        <v>302707.49</v>
      </c>
      <c r="AT20" s="67">
        <v>33297.82</v>
      </c>
      <c r="AU20" s="67">
        <v>66595.64</v>
      </c>
      <c r="AV20" s="67">
        <v>515862.46</v>
      </c>
      <c r="AW20" s="67">
        <v>33297.82</v>
      </c>
    </row>
    <row r="21" spans="1:49" s="8" customFormat="1" ht="10.5" customHeight="1" x14ac:dyDescent="0.15">
      <c r="A21" s="30">
        <f t="shared" si="0"/>
        <v>10</v>
      </c>
      <c r="B21" s="30" t="s">
        <v>14</v>
      </c>
      <c r="C21" s="30">
        <v>6653</v>
      </c>
      <c r="D21" s="31">
        <v>44006</v>
      </c>
      <c r="E21" s="32">
        <v>44470</v>
      </c>
      <c r="F21" s="33" t="s">
        <v>62</v>
      </c>
      <c r="G21" s="31">
        <v>37175</v>
      </c>
      <c r="H21" s="31">
        <v>39020</v>
      </c>
      <c r="I21" s="31" t="s">
        <v>71</v>
      </c>
      <c r="J21" s="31" t="s">
        <v>36</v>
      </c>
      <c r="K21" s="31" t="s">
        <v>2</v>
      </c>
      <c r="L21" s="34" t="s">
        <v>40</v>
      </c>
      <c r="M21" s="30" t="s">
        <v>1</v>
      </c>
      <c r="N21" s="34" t="s">
        <v>81</v>
      </c>
      <c r="O21" s="37">
        <v>44013</v>
      </c>
      <c r="P21" s="35">
        <v>123162.42</v>
      </c>
      <c r="Q21" s="35">
        <v>0</v>
      </c>
      <c r="R21" s="35">
        <v>123162.42</v>
      </c>
      <c r="S21" s="35">
        <v>0</v>
      </c>
      <c r="T21" s="35">
        <v>0</v>
      </c>
      <c r="U21" s="36">
        <v>0</v>
      </c>
      <c r="V21" s="36">
        <v>0</v>
      </c>
      <c r="W21" s="36">
        <v>0</v>
      </c>
      <c r="X21" s="35">
        <v>0</v>
      </c>
      <c r="Y21" s="35">
        <v>123162.42</v>
      </c>
      <c r="Z21" s="35">
        <v>0</v>
      </c>
      <c r="AA21" s="35">
        <v>123162.42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136876.38</v>
      </c>
      <c r="AH21" s="35">
        <v>0</v>
      </c>
      <c r="AI21" s="35">
        <v>136876.38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136876.38</v>
      </c>
      <c r="AQ21" s="35">
        <v>0</v>
      </c>
      <c r="AR21" s="35">
        <v>136876.38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</row>
    <row r="22" spans="1:49" s="8" customFormat="1" ht="10.5" customHeight="1" x14ac:dyDescent="0.15">
      <c r="A22" s="61">
        <f t="shared" si="0"/>
        <v>11</v>
      </c>
      <c r="B22" s="61" t="s">
        <v>14</v>
      </c>
      <c r="C22" s="61">
        <v>6654</v>
      </c>
      <c r="D22" s="62">
        <v>44006</v>
      </c>
      <c r="E22" s="63">
        <v>44470</v>
      </c>
      <c r="F22" s="64" t="s">
        <v>63</v>
      </c>
      <c r="G22" s="62">
        <v>34227</v>
      </c>
      <c r="H22" s="62">
        <v>36684</v>
      </c>
      <c r="I22" s="62" t="s">
        <v>74</v>
      </c>
      <c r="J22" s="62" t="s">
        <v>34</v>
      </c>
      <c r="K22" s="62" t="s">
        <v>2</v>
      </c>
      <c r="L22" s="65" t="s">
        <v>80</v>
      </c>
      <c r="M22" s="61" t="s">
        <v>1</v>
      </c>
      <c r="N22" s="65" t="s">
        <v>4</v>
      </c>
      <c r="O22" s="66">
        <v>44013</v>
      </c>
      <c r="P22" s="67">
        <v>25952.97</v>
      </c>
      <c r="Q22" s="67">
        <v>44869.759999999995</v>
      </c>
      <c r="R22" s="67">
        <v>70822.73</v>
      </c>
      <c r="S22" s="67">
        <v>2595.29</v>
      </c>
      <c r="T22" s="67">
        <v>4486.97</v>
      </c>
      <c r="U22" s="68">
        <v>7082.26</v>
      </c>
      <c r="V22" s="68">
        <v>0</v>
      </c>
      <c r="W22" s="68">
        <v>0</v>
      </c>
      <c r="X22" s="67">
        <v>0</v>
      </c>
      <c r="Y22" s="67">
        <v>23357.68</v>
      </c>
      <c r="Z22" s="67">
        <v>40382.79</v>
      </c>
      <c r="AA22" s="67">
        <v>63740.47</v>
      </c>
      <c r="AB22" s="67">
        <v>25952.97</v>
      </c>
      <c r="AC22" s="67">
        <v>2854.82</v>
      </c>
      <c r="AD22" s="67">
        <v>5709.64</v>
      </c>
      <c r="AE22" s="67">
        <v>63740.47</v>
      </c>
      <c r="AF22" s="67">
        <v>2854.82</v>
      </c>
      <c r="AG22" s="67">
        <v>28842.79</v>
      </c>
      <c r="AH22" s="67">
        <v>49865.94000000001</v>
      </c>
      <c r="AI22" s="67">
        <v>78708.73000000001</v>
      </c>
      <c r="AJ22" s="67">
        <v>2884.27</v>
      </c>
      <c r="AK22" s="67">
        <v>4986.58</v>
      </c>
      <c r="AL22" s="67">
        <v>7870.85</v>
      </c>
      <c r="AM22" s="67">
        <v>0</v>
      </c>
      <c r="AN22" s="67">
        <v>0</v>
      </c>
      <c r="AO22" s="67">
        <v>0</v>
      </c>
      <c r="AP22" s="67">
        <v>25958.52</v>
      </c>
      <c r="AQ22" s="67">
        <v>44879.360000000001</v>
      </c>
      <c r="AR22" s="67">
        <v>70837.88</v>
      </c>
      <c r="AS22" s="67">
        <v>28842.79</v>
      </c>
      <c r="AT22" s="67">
        <v>3172.7</v>
      </c>
      <c r="AU22" s="67">
        <v>6345.4</v>
      </c>
      <c r="AV22" s="67">
        <v>70837.88</v>
      </c>
      <c r="AW22" s="67">
        <v>3172.7</v>
      </c>
    </row>
    <row r="23" spans="1:49" s="8" customFormat="1" ht="10.5" customHeight="1" x14ac:dyDescent="0.15">
      <c r="A23" s="30">
        <f t="shared" si="0"/>
        <v>12</v>
      </c>
      <c r="B23" s="30" t="s">
        <v>14</v>
      </c>
      <c r="C23" s="30">
        <v>6655</v>
      </c>
      <c r="D23" s="31">
        <v>44006</v>
      </c>
      <c r="E23" s="32">
        <v>44470</v>
      </c>
      <c r="F23" s="33" t="s">
        <v>63</v>
      </c>
      <c r="G23" s="31">
        <v>34227</v>
      </c>
      <c r="H23" s="31">
        <v>36684</v>
      </c>
      <c r="I23" s="31" t="s">
        <v>74</v>
      </c>
      <c r="J23" s="31" t="s">
        <v>34</v>
      </c>
      <c r="K23" s="31" t="s">
        <v>2</v>
      </c>
      <c r="L23" s="34" t="s">
        <v>80</v>
      </c>
      <c r="M23" s="30" t="s">
        <v>1</v>
      </c>
      <c r="N23" s="34" t="s">
        <v>4</v>
      </c>
      <c r="O23" s="37">
        <v>44013</v>
      </c>
      <c r="P23" s="35">
        <v>23157.05</v>
      </c>
      <c r="Q23" s="35">
        <v>39868.539999999994</v>
      </c>
      <c r="R23" s="35">
        <v>63025.59</v>
      </c>
      <c r="S23" s="35">
        <v>2315.6999999999998</v>
      </c>
      <c r="T23" s="35">
        <v>3986.84</v>
      </c>
      <c r="U23" s="36">
        <v>6302.54</v>
      </c>
      <c r="V23" s="36">
        <v>0</v>
      </c>
      <c r="W23" s="36">
        <v>0</v>
      </c>
      <c r="X23" s="35">
        <v>0</v>
      </c>
      <c r="Y23" s="35">
        <v>20841.349999999999</v>
      </c>
      <c r="Z23" s="35">
        <v>35881.700000000004</v>
      </c>
      <c r="AA23" s="35">
        <v>56723.05</v>
      </c>
      <c r="AB23" s="35">
        <v>23157.05</v>
      </c>
      <c r="AC23" s="35">
        <v>2547.27</v>
      </c>
      <c r="AD23" s="35">
        <v>5094.54</v>
      </c>
      <c r="AE23" s="35">
        <v>56723.05</v>
      </c>
      <c r="AF23" s="35">
        <v>2547.27</v>
      </c>
      <c r="AG23" s="35">
        <v>25735.54</v>
      </c>
      <c r="AH23" s="35">
        <v>44307.85</v>
      </c>
      <c r="AI23" s="35">
        <v>70043.39</v>
      </c>
      <c r="AJ23" s="35">
        <v>2573.54</v>
      </c>
      <c r="AK23" s="35">
        <v>4430.7700000000004</v>
      </c>
      <c r="AL23" s="35">
        <v>7004.31</v>
      </c>
      <c r="AM23" s="35">
        <v>0</v>
      </c>
      <c r="AN23" s="35">
        <v>0</v>
      </c>
      <c r="AO23" s="35">
        <v>0</v>
      </c>
      <c r="AP23" s="35">
        <v>23162</v>
      </c>
      <c r="AQ23" s="35">
        <v>39877.08</v>
      </c>
      <c r="AR23" s="35">
        <v>63039.08</v>
      </c>
      <c r="AS23" s="35">
        <v>25735.55</v>
      </c>
      <c r="AT23" s="35">
        <v>2830.91</v>
      </c>
      <c r="AU23" s="35">
        <v>5661.82</v>
      </c>
      <c r="AV23" s="35">
        <v>63039.08</v>
      </c>
      <c r="AW23" s="35">
        <v>2830.91</v>
      </c>
    </row>
    <row r="24" spans="1:49" s="8" customFormat="1" ht="10.5" customHeight="1" x14ac:dyDescent="0.15">
      <c r="A24" s="61">
        <f t="shared" si="0"/>
        <v>13</v>
      </c>
      <c r="B24" s="61" t="s">
        <v>14</v>
      </c>
      <c r="C24" s="61">
        <v>6657</v>
      </c>
      <c r="D24" s="62">
        <v>44006</v>
      </c>
      <c r="E24" s="63">
        <v>44470</v>
      </c>
      <c r="F24" s="64" t="s">
        <v>63</v>
      </c>
      <c r="G24" s="62">
        <v>34227</v>
      </c>
      <c r="H24" s="62">
        <v>36684</v>
      </c>
      <c r="I24" s="62" t="s">
        <v>74</v>
      </c>
      <c r="J24" s="62" t="s">
        <v>36</v>
      </c>
      <c r="K24" s="62" t="s">
        <v>2</v>
      </c>
      <c r="L24" s="65" t="s">
        <v>40</v>
      </c>
      <c r="M24" s="61" t="s">
        <v>1</v>
      </c>
      <c r="N24" s="65" t="s">
        <v>81</v>
      </c>
      <c r="O24" s="66">
        <v>44013</v>
      </c>
      <c r="P24" s="67">
        <v>19003.84</v>
      </c>
      <c r="Q24" s="67">
        <v>0</v>
      </c>
      <c r="R24" s="67">
        <v>19003.84</v>
      </c>
      <c r="S24" s="67">
        <v>0</v>
      </c>
      <c r="T24" s="67">
        <v>0</v>
      </c>
      <c r="U24" s="68">
        <v>0</v>
      </c>
      <c r="V24" s="68">
        <v>0</v>
      </c>
      <c r="W24" s="68">
        <v>0</v>
      </c>
      <c r="X24" s="67">
        <v>0</v>
      </c>
      <c r="Y24" s="67">
        <v>19003.84</v>
      </c>
      <c r="Z24" s="67">
        <v>0</v>
      </c>
      <c r="AA24" s="67">
        <v>19003.84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21119.89</v>
      </c>
      <c r="AH24" s="67">
        <v>0</v>
      </c>
      <c r="AI24" s="67">
        <v>21119.89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21119.89</v>
      </c>
      <c r="AQ24" s="67">
        <v>0</v>
      </c>
      <c r="AR24" s="67">
        <v>21119.89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</row>
    <row r="25" spans="1:49" s="8" customFormat="1" ht="10.5" customHeight="1" x14ac:dyDescent="0.15">
      <c r="A25" s="30">
        <f t="shared" si="0"/>
        <v>14</v>
      </c>
      <c r="B25" s="30" t="s">
        <v>14</v>
      </c>
      <c r="C25" s="30">
        <v>6658</v>
      </c>
      <c r="D25" s="31">
        <v>44007</v>
      </c>
      <c r="E25" s="32">
        <v>44470</v>
      </c>
      <c r="F25" s="33" t="s">
        <v>63</v>
      </c>
      <c r="G25" s="31">
        <v>34227</v>
      </c>
      <c r="H25" s="31">
        <v>36684</v>
      </c>
      <c r="I25" s="31" t="s">
        <v>74</v>
      </c>
      <c r="J25" s="31" t="s">
        <v>34</v>
      </c>
      <c r="K25" s="31" t="s">
        <v>2</v>
      </c>
      <c r="L25" s="34" t="s">
        <v>80</v>
      </c>
      <c r="M25" s="30" t="s">
        <v>1</v>
      </c>
      <c r="N25" s="34" t="s">
        <v>4</v>
      </c>
      <c r="O25" s="37">
        <v>44013</v>
      </c>
      <c r="P25" s="35">
        <v>40959.17</v>
      </c>
      <c r="Q25" s="35">
        <v>70035.040000000008</v>
      </c>
      <c r="R25" s="35">
        <v>110994.21</v>
      </c>
      <c r="S25" s="35">
        <v>4095.91</v>
      </c>
      <c r="T25" s="35">
        <v>7003.49</v>
      </c>
      <c r="U25" s="36">
        <v>11099.4</v>
      </c>
      <c r="V25" s="36">
        <v>0</v>
      </c>
      <c r="W25" s="36">
        <v>0</v>
      </c>
      <c r="X25" s="35">
        <v>0</v>
      </c>
      <c r="Y25" s="35">
        <v>36863.26</v>
      </c>
      <c r="Z25" s="35">
        <v>63031.549999999996</v>
      </c>
      <c r="AA25" s="35">
        <v>99894.81</v>
      </c>
      <c r="AB25" s="35">
        <v>0</v>
      </c>
      <c r="AC25" s="35">
        <v>0</v>
      </c>
      <c r="AD25" s="35">
        <v>0</v>
      </c>
      <c r="AE25" s="35">
        <v>99894.81</v>
      </c>
      <c r="AF25" s="35">
        <v>0</v>
      </c>
      <c r="AG25" s="35">
        <v>45519.91</v>
      </c>
      <c r="AH25" s="35">
        <v>77833.34</v>
      </c>
      <c r="AI25" s="35">
        <v>123353.25</v>
      </c>
      <c r="AJ25" s="35">
        <v>4551.9799999999996</v>
      </c>
      <c r="AK25" s="35">
        <v>7783.32</v>
      </c>
      <c r="AL25" s="35">
        <v>12335.3</v>
      </c>
      <c r="AM25" s="35">
        <v>0</v>
      </c>
      <c r="AN25" s="35">
        <v>0</v>
      </c>
      <c r="AO25" s="35">
        <v>0</v>
      </c>
      <c r="AP25" s="35">
        <v>40967.93</v>
      </c>
      <c r="AQ25" s="35">
        <v>70050.01999999999</v>
      </c>
      <c r="AR25" s="35">
        <v>111017.95</v>
      </c>
      <c r="AS25" s="35">
        <v>0</v>
      </c>
      <c r="AT25" s="35">
        <v>0</v>
      </c>
      <c r="AU25" s="35">
        <v>0</v>
      </c>
      <c r="AV25" s="35">
        <v>111017.95</v>
      </c>
      <c r="AW25" s="35">
        <v>0</v>
      </c>
    </row>
    <row r="26" spans="1:49" s="8" customFormat="1" ht="10.5" customHeight="1" x14ac:dyDescent="0.15">
      <c r="A26" s="61">
        <f t="shared" si="0"/>
        <v>15</v>
      </c>
      <c r="B26" s="61" t="s">
        <v>14</v>
      </c>
      <c r="C26" s="61">
        <v>6659</v>
      </c>
      <c r="D26" s="62">
        <v>44007</v>
      </c>
      <c r="E26" s="63">
        <v>44470</v>
      </c>
      <c r="F26" s="64" t="s">
        <v>63</v>
      </c>
      <c r="G26" s="62">
        <v>34227</v>
      </c>
      <c r="H26" s="62">
        <v>36684</v>
      </c>
      <c r="I26" s="62" t="s">
        <v>74</v>
      </c>
      <c r="J26" s="62" t="s">
        <v>34</v>
      </c>
      <c r="K26" s="62" t="s">
        <v>2</v>
      </c>
      <c r="L26" s="65" t="s">
        <v>80</v>
      </c>
      <c r="M26" s="61" t="s">
        <v>1</v>
      </c>
      <c r="N26" s="65" t="s">
        <v>4</v>
      </c>
      <c r="O26" s="66">
        <v>44013</v>
      </c>
      <c r="P26" s="67">
        <v>47928.66</v>
      </c>
      <c r="Q26" s="67">
        <v>81456.12999999999</v>
      </c>
      <c r="R26" s="67">
        <v>129384.79</v>
      </c>
      <c r="S26" s="67">
        <v>4792.8599999999997</v>
      </c>
      <c r="T26" s="67">
        <v>8145.5999999999995</v>
      </c>
      <c r="U26" s="68">
        <v>12938.46</v>
      </c>
      <c r="V26" s="68">
        <v>0</v>
      </c>
      <c r="W26" s="68">
        <v>0</v>
      </c>
      <c r="X26" s="67">
        <v>0</v>
      </c>
      <c r="Y26" s="67">
        <v>43135.8</v>
      </c>
      <c r="Z26" s="67">
        <v>73310.53</v>
      </c>
      <c r="AA26" s="67">
        <v>116446.33</v>
      </c>
      <c r="AB26" s="67">
        <v>47928.66</v>
      </c>
      <c r="AC26" s="67">
        <v>5272.15</v>
      </c>
      <c r="AD26" s="67">
        <v>10544.3</v>
      </c>
      <c r="AE26" s="67">
        <v>116446.33</v>
      </c>
      <c r="AF26" s="67">
        <v>5272.15</v>
      </c>
      <c r="AG26" s="67">
        <v>53265.440000000002</v>
      </c>
      <c r="AH26" s="67">
        <v>90526.15</v>
      </c>
      <c r="AI26" s="67">
        <v>143791.59</v>
      </c>
      <c r="AJ26" s="67">
        <v>5326.53</v>
      </c>
      <c r="AK26" s="67">
        <v>9052.5999999999985</v>
      </c>
      <c r="AL26" s="67">
        <v>14379.13</v>
      </c>
      <c r="AM26" s="67">
        <v>0</v>
      </c>
      <c r="AN26" s="67">
        <v>0</v>
      </c>
      <c r="AO26" s="67">
        <v>0</v>
      </c>
      <c r="AP26" s="67">
        <v>47938.91</v>
      </c>
      <c r="AQ26" s="67">
        <v>81473.55</v>
      </c>
      <c r="AR26" s="67">
        <v>129412.46</v>
      </c>
      <c r="AS26" s="67">
        <v>53265.440000000002</v>
      </c>
      <c r="AT26" s="67">
        <v>5859.19</v>
      </c>
      <c r="AU26" s="67">
        <v>11718.38</v>
      </c>
      <c r="AV26" s="67">
        <v>129412.46</v>
      </c>
      <c r="AW26" s="67">
        <v>5859.19</v>
      </c>
    </row>
    <row r="27" spans="1:49" s="8" customFormat="1" ht="10.5" customHeight="1" x14ac:dyDescent="0.15">
      <c r="A27" s="30">
        <f t="shared" si="0"/>
        <v>16</v>
      </c>
      <c r="B27" s="30" t="s">
        <v>14</v>
      </c>
      <c r="C27" s="30">
        <v>6660</v>
      </c>
      <c r="D27" s="31">
        <v>44007</v>
      </c>
      <c r="E27" s="32">
        <v>44470</v>
      </c>
      <c r="F27" s="33" t="s">
        <v>63</v>
      </c>
      <c r="G27" s="31">
        <v>34227</v>
      </c>
      <c r="H27" s="31">
        <v>36684</v>
      </c>
      <c r="I27" s="31" t="s">
        <v>74</v>
      </c>
      <c r="J27" s="31" t="s">
        <v>36</v>
      </c>
      <c r="K27" s="31" t="s">
        <v>2</v>
      </c>
      <c r="L27" s="34" t="s">
        <v>40</v>
      </c>
      <c r="M27" s="30" t="s">
        <v>1</v>
      </c>
      <c r="N27" s="34" t="s">
        <v>81</v>
      </c>
      <c r="O27" s="37">
        <v>44013</v>
      </c>
      <c r="P27" s="35">
        <v>19898.759999999998</v>
      </c>
      <c r="Q27" s="35">
        <v>0</v>
      </c>
      <c r="R27" s="35">
        <v>19898.759999999998</v>
      </c>
      <c r="S27" s="35">
        <v>0</v>
      </c>
      <c r="T27" s="35">
        <v>0</v>
      </c>
      <c r="U27" s="36">
        <v>0</v>
      </c>
      <c r="V27" s="36">
        <v>0</v>
      </c>
      <c r="W27" s="36">
        <v>0</v>
      </c>
      <c r="X27" s="35">
        <v>0</v>
      </c>
      <c r="Y27" s="35">
        <v>19898.759999999998</v>
      </c>
      <c r="Z27" s="35">
        <v>0</v>
      </c>
      <c r="AA27" s="35">
        <v>19898.759999999998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22114.45</v>
      </c>
      <c r="AH27" s="35">
        <v>0</v>
      </c>
      <c r="AI27" s="35">
        <v>22114.45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22114.45</v>
      </c>
      <c r="AQ27" s="35">
        <v>0</v>
      </c>
      <c r="AR27" s="35">
        <v>22114.45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</row>
    <row r="28" spans="1:49" s="8" customFormat="1" ht="10.5" customHeight="1" x14ac:dyDescent="0.15">
      <c r="A28" s="61">
        <f t="shared" si="0"/>
        <v>17</v>
      </c>
      <c r="B28" s="61" t="s">
        <v>14</v>
      </c>
      <c r="C28" s="61">
        <v>6661</v>
      </c>
      <c r="D28" s="62">
        <v>44007</v>
      </c>
      <c r="E28" s="63">
        <v>44470</v>
      </c>
      <c r="F28" s="64" t="s">
        <v>63</v>
      </c>
      <c r="G28" s="62">
        <v>34227</v>
      </c>
      <c r="H28" s="62">
        <v>36684</v>
      </c>
      <c r="I28" s="62" t="s">
        <v>74</v>
      </c>
      <c r="J28" s="62" t="s">
        <v>34</v>
      </c>
      <c r="K28" s="62" t="s">
        <v>2</v>
      </c>
      <c r="L28" s="65" t="s">
        <v>80</v>
      </c>
      <c r="M28" s="61" t="s">
        <v>1</v>
      </c>
      <c r="N28" s="65" t="s">
        <v>4</v>
      </c>
      <c r="O28" s="66">
        <v>44013</v>
      </c>
      <c r="P28" s="67">
        <v>27700.13</v>
      </c>
      <c r="Q28" s="67">
        <v>47700.739999999991</v>
      </c>
      <c r="R28" s="67">
        <v>75400.87</v>
      </c>
      <c r="S28" s="67">
        <v>2770.01</v>
      </c>
      <c r="T28" s="67">
        <v>4770.0599999999995</v>
      </c>
      <c r="U28" s="68">
        <v>7540.07</v>
      </c>
      <c r="V28" s="68">
        <v>0</v>
      </c>
      <c r="W28" s="68">
        <v>0</v>
      </c>
      <c r="X28" s="67">
        <v>0</v>
      </c>
      <c r="Y28" s="67">
        <v>24930.12</v>
      </c>
      <c r="Z28" s="67">
        <v>42930.680000000008</v>
      </c>
      <c r="AA28" s="67">
        <v>67860.800000000003</v>
      </c>
      <c r="AB28" s="67">
        <v>27700.13</v>
      </c>
      <c r="AC28" s="67">
        <v>3047.01</v>
      </c>
      <c r="AD28" s="67">
        <v>6094.02</v>
      </c>
      <c r="AE28" s="67">
        <v>67860.800000000003</v>
      </c>
      <c r="AF28" s="67">
        <v>3047.01</v>
      </c>
      <c r="AG28" s="67">
        <v>30784.489999999998</v>
      </c>
      <c r="AH28" s="67">
        <v>53012.15</v>
      </c>
      <c r="AI28" s="67">
        <v>83796.639999999999</v>
      </c>
      <c r="AJ28" s="67">
        <v>3078.44</v>
      </c>
      <c r="AK28" s="67">
        <v>5301.1999999999989</v>
      </c>
      <c r="AL28" s="67">
        <v>8379.64</v>
      </c>
      <c r="AM28" s="67">
        <v>0</v>
      </c>
      <c r="AN28" s="67">
        <v>0</v>
      </c>
      <c r="AO28" s="67">
        <v>0</v>
      </c>
      <c r="AP28" s="67">
        <v>27706.05</v>
      </c>
      <c r="AQ28" s="67">
        <v>47710.95</v>
      </c>
      <c r="AR28" s="67">
        <v>75417</v>
      </c>
      <c r="AS28" s="67">
        <v>30784.5</v>
      </c>
      <c r="AT28" s="67">
        <v>3386.29</v>
      </c>
      <c r="AU28" s="67">
        <v>6772.58</v>
      </c>
      <c r="AV28" s="67">
        <v>75417</v>
      </c>
      <c r="AW28" s="67">
        <v>3386.29</v>
      </c>
    </row>
    <row r="29" spans="1:49" s="8" customFormat="1" ht="10.5" customHeight="1" x14ac:dyDescent="0.15">
      <c r="A29" s="30">
        <f t="shared" si="0"/>
        <v>18</v>
      </c>
      <c r="B29" s="30" t="s">
        <v>14</v>
      </c>
      <c r="C29" s="30">
        <v>6663</v>
      </c>
      <c r="D29" s="31">
        <v>44007</v>
      </c>
      <c r="E29" s="32">
        <v>44470</v>
      </c>
      <c r="F29" s="33" t="s">
        <v>63</v>
      </c>
      <c r="G29" s="31">
        <v>34227</v>
      </c>
      <c r="H29" s="31">
        <v>36684</v>
      </c>
      <c r="I29" s="31" t="s">
        <v>74</v>
      </c>
      <c r="J29" s="31" t="s">
        <v>34</v>
      </c>
      <c r="K29" s="31" t="s">
        <v>2</v>
      </c>
      <c r="L29" s="34" t="s">
        <v>80</v>
      </c>
      <c r="M29" s="30" t="s">
        <v>1</v>
      </c>
      <c r="N29" s="34" t="s">
        <v>4</v>
      </c>
      <c r="O29" s="37">
        <v>44013</v>
      </c>
      <c r="P29" s="35">
        <v>29769.07</v>
      </c>
      <c r="Q29" s="35">
        <v>50349.090000000004</v>
      </c>
      <c r="R29" s="35">
        <v>80118.16</v>
      </c>
      <c r="S29" s="35">
        <v>2976.9</v>
      </c>
      <c r="T29" s="35">
        <v>5034.8999999999996</v>
      </c>
      <c r="U29" s="36">
        <v>8011.8</v>
      </c>
      <c r="V29" s="36">
        <v>0</v>
      </c>
      <c r="W29" s="36">
        <v>0</v>
      </c>
      <c r="X29" s="35">
        <v>0</v>
      </c>
      <c r="Y29" s="35">
        <v>26792.17</v>
      </c>
      <c r="Z29" s="35">
        <v>45314.19</v>
      </c>
      <c r="AA29" s="35">
        <v>72106.36</v>
      </c>
      <c r="AB29" s="35">
        <v>15277.38</v>
      </c>
      <c r="AC29" s="35">
        <v>1680.51</v>
      </c>
      <c r="AD29" s="35">
        <v>3361.02</v>
      </c>
      <c r="AE29" s="35">
        <v>72106.36</v>
      </c>
      <c r="AF29" s="35">
        <v>1680.51</v>
      </c>
      <c r="AG29" s="35">
        <v>33083.81</v>
      </c>
      <c r="AH29" s="35">
        <v>55955.39</v>
      </c>
      <c r="AI29" s="35">
        <v>89039.2</v>
      </c>
      <c r="AJ29" s="35">
        <v>3308.37</v>
      </c>
      <c r="AK29" s="35">
        <v>5595.53</v>
      </c>
      <c r="AL29" s="35">
        <v>8903.9</v>
      </c>
      <c r="AM29" s="35">
        <v>0</v>
      </c>
      <c r="AN29" s="35">
        <v>0</v>
      </c>
      <c r="AO29" s="35">
        <v>0</v>
      </c>
      <c r="AP29" s="35">
        <v>29775.439999999999</v>
      </c>
      <c r="AQ29" s="35">
        <v>50359.86</v>
      </c>
      <c r="AR29" s="35">
        <v>80135.3</v>
      </c>
      <c r="AS29" s="35">
        <v>16978.490000000002</v>
      </c>
      <c r="AT29" s="35">
        <v>1867.63</v>
      </c>
      <c r="AU29" s="35">
        <v>3735.26</v>
      </c>
      <c r="AV29" s="35">
        <v>80135.3</v>
      </c>
      <c r="AW29" s="35">
        <v>1867.63</v>
      </c>
    </row>
    <row r="30" spans="1:49" s="8" customFormat="1" ht="10.5" customHeight="1" x14ac:dyDescent="0.15">
      <c r="A30" s="61">
        <f t="shared" si="0"/>
        <v>19</v>
      </c>
      <c r="B30" s="61" t="s">
        <v>14</v>
      </c>
      <c r="C30" s="61">
        <v>6664</v>
      </c>
      <c r="D30" s="62">
        <v>44007</v>
      </c>
      <c r="E30" s="63">
        <v>44470</v>
      </c>
      <c r="F30" s="64" t="s">
        <v>63</v>
      </c>
      <c r="G30" s="62">
        <v>34227</v>
      </c>
      <c r="H30" s="62">
        <v>36684</v>
      </c>
      <c r="I30" s="62" t="s">
        <v>74</v>
      </c>
      <c r="J30" s="62" t="s">
        <v>34</v>
      </c>
      <c r="K30" s="62" t="s">
        <v>2</v>
      </c>
      <c r="L30" s="65" t="s">
        <v>80</v>
      </c>
      <c r="M30" s="61" t="s">
        <v>1</v>
      </c>
      <c r="N30" s="65" t="s">
        <v>4</v>
      </c>
      <c r="O30" s="66">
        <v>44013</v>
      </c>
      <c r="P30" s="67">
        <v>31261.67</v>
      </c>
      <c r="Q30" s="67">
        <v>52547.28</v>
      </c>
      <c r="R30" s="67">
        <v>83808.95</v>
      </c>
      <c r="S30" s="67">
        <v>3126.16</v>
      </c>
      <c r="T30" s="67">
        <v>5254.7199999999993</v>
      </c>
      <c r="U30" s="68">
        <v>8380.8799999999992</v>
      </c>
      <c r="V30" s="68">
        <v>0</v>
      </c>
      <c r="W30" s="68">
        <v>0</v>
      </c>
      <c r="X30" s="67">
        <v>0</v>
      </c>
      <c r="Y30" s="67">
        <v>28135.51</v>
      </c>
      <c r="Z30" s="67">
        <v>47292.560000000012</v>
      </c>
      <c r="AA30" s="67">
        <v>75428.070000000007</v>
      </c>
      <c r="AB30" s="67">
        <v>31261.67</v>
      </c>
      <c r="AC30" s="67">
        <v>3438.78</v>
      </c>
      <c r="AD30" s="67">
        <v>6877.56</v>
      </c>
      <c r="AE30" s="67">
        <v>75428.070000000007</v>
      </c>
      <c r="AF30" s="67">
        <v>3438.78</v>
      </c>
      <c r="AG30" s="67">
        <v>34742.6</v>
      </c>
      <c r="AH30" s="67">
        <v>58398.350000000013</v>
      </c>
      <c r="AI30" s="67">
        <v>93140.950000000012</v>
      </c>
      <c r="AJ30" s="67">
        <v>3474.25</v>
      </c>
      <c r="AK30" s="67">
        <v>5839.82</v>
      </c>
      <c r="AL30" s="67">
        <v>9314.07</v>
      </c>
      <c r="AM30" s="67">
        <v>0</v>
      </c>
      <c r="AN30" s="67">
        <v>0</v>
      </c>
      <c r="AO30" s="67">
        <v>0</v>
      </c>
      <c r="AP30" s="67">
        <v>31268.35</v>
      </c>
      <c r="AQ30" s="67">
        <v>52558.530000000006</v>
      </c>
      <c r="AR30" s="67">
        <v>83826.880000000005</v>
      </c>
      <c r="AS30" s="67">
        <v>34742.61</v>
      </c>
      <c r="AT30" s="67">
        <v>3821.68</v>
      </c>
      <c r="AU30" s="67">
        <v>7643.36</v>
      </c>
      <c r="AV30" s="67">
        <v>83826.880000000005</v>
      </c>
      <c r="AW30" s="67">
        <v>3821.68</v>
      </c>
    </row>
    <row r="31" spans="1:49" s="8" customFormat="1" ht="10.5" customHeight="1" x14ac:dyDescent="0.15">
      <c r="A31" s="30">
        <f t="shared" si="0"/>
        <v>20</v>
      </c>
      <c r="B31" s="30" t="s">
        <v>14</v>
      </c>
      <c r="C31" s="30">
        <v>6665</v>
      </c>
      <c r="D31" s="31">
        <v>44007</v>
      </c>
      <c r="E31" s="32">
        <v>44470</v>
      </c>
      <c r="F31" s="33" t="s">
        <v>63</v>
      </c>
      <c r="G31" s="31">
        <v>34227</v>
      </c>
      <c r="H31" s="31">
        <v>36684</v>
      </c>
      <c r="I31" s="31" t="s">
        <v>74</v>
      </c>
      <c r="J31" s="31" t="s">
        <v>34</v>
      </c>
      <c r="K31" s="31" t="s">
        <v>2</v>
      </c>
      <c r="L31" s="34" t="s">
        <v>80</v>
      </c>
      <c r="M31" s="30" t="s">
        <v>1</v>
      </c>
      <c r="N31" s="34" t="s">
        <v>4</v>
      </c>
      <c r="O31" s="37">
        <v>44013</v>
      </c>
      <c r="P31" s="35">
        <v>25348.35</v>
      </c>
      <c r="Q31" s="35">
        <v>43709.07</v>
      </c>
      <c r="R31" s="35">
        <v>69057.42</v>
      </c>
      <c r="S31" s="35">
        <v>2534.83</v>
      </c>
      <c r="T31" s="35">
        <v>4370.8999999999996</v>
      </c>
      <c r="U31" s="36">
        <v>6905.73</v>
      </c>
      <c r="V31" s="36">
        <v>0</v>
      </c>
      <c r="W31" s="36">
        <v>0</v>
      </c>
      <c r="X31" s="35">
        <v>0</v>
      </c>
      <c r="Y31" s="35">
        <v>22813.52</v>
      </c>
      <c r="Z31" s="35">
        <v>39338.17</v>
      </c>
      <c r="AA31" s="35">
        <v>62151.69</v>
      </c>
      <c r="AB31" s="35">
        <v>25348.35</v>
      </c>
      <c r="AC31" s="35">
        <v>2788.31</v>
      </c>
      <c r="AD31" s="35">
        <v>5576.62</v>
      </c>
      <c r="AE31" s="35">
        <v>62151.69</v>
      </c>
      <c r="AF31" s="35">
        <v>2788.31</v>
      </c>
      <c r="AG31" s="35">
        <v>28170.84</v>
      </c>
      <c r="AH31" s="35">
        <v>48576.020000000004</v>
      </c>
      <c r="AI31" s="35">
        <v>76746.86</v>
      </c>
      <c r="AJ31" s="35">
        <v>2817.07</v>
      </c>
      <c r="AK31" s="35">
        <v>4857.6000000000004</v>
      </c>
      <c r="AL31" s="35">
        <v>7674.67</v>
      </c>
      <c r="AM31" s="35">
        <v>0</v>
      </c>
      <c r="AN31" s="35">
        <v>0</v>
      </c>
      <c r="AO31" s="35">
        <v>0</v>
      </c>
      <c r="AP31" s="35">
        <v>25353.77</v>
      </c>
      <c r="AQ31" s="35">
        <v>43718.42</v>
      </c>
      <c r="AR31" s="35">
        <v>69072.19</v>
      </c>
      <c r="AS31" s="35">
        <v>28170.85</v>
      </c>
      <c r="AT31" s="35">
        <v>3098.79</v>
      </c>
      <c r="AU31" s="35">
        <v>6197.58</v>
      </c>
      <c r="AV31" s="35">
        <v>69072.19</v>
      </c>
      <c r="AW31" s="35">
        <v>3098.79</v>
      </c>
    </row>
    <row r="32" spans="1:49" s="8" customFormat="1" ht="10.5" customHeight="1" x14ac:dyDescent="0.15">
      <c r="A32" s="61">
        <f t="shared" si="0"/>
        <v>21</v>
      </c>
      <c r="B32" s="61" t="s">
        <v>14</v>
      </c>
      <c r="C32" s="61">
        <v>6666</v>
      </c>
      <c r="D32" s="62">
        <v>44007</v>
      </c>
      <c r="E32" s="63">
        <v>44470</v>
      </c>
      <c r="F32" s="64" t="s">
        <v>63</v>
      </c>
      <c r="G32" s="62">
        <v>34227</v>
      </c>
      <c r="H32" s="62">
        <v>36684</v>
      </c>
      <c r="I32" s="62" t="s">
        <v>74</v>
      </c>
      <c r="J32" s="62" t="s">
        <v>34</v>
      </c>
      <c r="K32" s="62" t="s">
        <v>2</v>
      </c>
      <c r="L32" s="65" t="s">
        <v>80</v>
      </c>
      <c r="M32" s="61" t="s">
        <v>1</v>
      </c>
      <c r="N32" s="65" t="s">
        <v>4</v>
      </c>
      <c r="O32" s="66">
        <v>44013</v>
      </c>
      <c r="P32" s="67">
        <v>27792.71</v>
      </c>
      <c r="Q32" s="67">
        <v>46758.87</v>
      </c>
      <c r="R32" s="67">
        <v>74551.58</v>
      </c>
      <c r="S32" s="67">
        <v>2779.27</v>
      </c>
      <c r="T32" s="67">
        <v>4675.8799999999992</v>
      </c>
      <c r="U32" s="68">
        <v>7455.15</v>
      </c>
      <c r="V32" s="68">
        <v>0</v>
      </c>
      <c r="W32" s="68">
        <v>0</v>
      </c>
      <c r="X32" s="67">
        <v>0</v>
      </c>
      <c r="Y32" s="67">
        <v>25013.439999999999</v>
      </c>
      <c r="Z32" s="67">
        <v>42082.989999999991</v>
      </c>
      <c r="AA32" s="67">
        <v>67096.429999999993</v>
      </c>
      <c r="AB32" s="67">
        <v>27792.71</v>
      </c>
      <c r="AC32" s="67">
        <v>3057.19</v>
      </c>
      <c r="AD32" s="67">
        <v>6114.38</v>
      </c>
      <c r="AE32" s="67">
        <v>67096.429999999993</v>
      </c>
      <c r="AF32" s="67">
        <v>3057.19</v>
      </c>
      <c r="AG32" s="67">
        <v>30887.38</v>
      </c>
      <c r="AH32" s="67">
        <v>51965.41</v>
      </c>
      <c r="AI32" s="67">
        <v>82852.790000000008</v>
      </c>
      <c r="AJ32" s="67">
        <v>3088.73</v>
      </c>
      <c r="AK32" s="67">
        <v>5196.5400000000009</v>
      </c>
      <c r="AL32" s="67">
        <v>8285.27</v>
      </c>
      <c r="AM32" s="67">
        <v>0</v>
      </c>
      <c r="AN32" s="67">
        <v>0</v>
      </c>
      <c r="AO32" s="67">
        <v>0</v>
      </c>
      <c r="AP32" s="67">
        <v>27798.65</v>
      </c>
      <c r="AQ32" s="67">
        <v>46768.87</v>
      </c>
      <c r="AR32" s="67">
        <v>74567.520000000004</v>
      </c>
      <c r="AS32" s="67">
        <v>30887.38</v>
      </c>
      <c r="AT32" s="67">
        <v>3397.61</v>
      </c>
      <c r="AU32" s="67">
        <v>6795.22</v>
      </c>
      <c r="AV32" s="67">
        <v>74567.520000000004</v>
      </c>
      <c r="AW32" s="67">
        <v>3397.61</v>
      </c>
    </row>
    <row r="33" spans="1:49" s="8" customFormat="1" ht="10.5" customHeight="1" x14ac:dyDescent="0.15">
      <c r="A33" s="30">
        <f t="shared" si="0"/>
        <v>22</v>
      </c>
      <c r="B33" s="30" t="s">
        <v>14</v>
      </c>
      <c r="C33" s="30">
        <v>6668</v>
      </c>
      <c r="D33" s="31">
        <v>44007</v>
      </c>
      <c r="E33" s="32">
        <v>44470</v>
      </c>
      <c r="F33" s="33" t="s">
        <v>63</v>
      </c>
      <c r="G33" s="31">
        <v>34227</v>
      </c>
      <c r="H33" s="31">
        <v>36684</v>
      </c>
      <c r="I33" s="31" t="s">
        <v>74</v>
      </c>
      <c r="J33" s="31" t="s">
        <v>36</v>
      </c>
      <c r="K33" s="31" t="s">
        <v>2</v>
      </c>
      <c r="L33" s="34" t="s">
        <v>40</v>
      </c>
      <c r="M33" s="30" t="s">
        <v>1</v>
      </c>
      <c r="N33" s="34" t="s">
        <v>81</v>
      </c>
      <c r="O33" s="37">
        <v>44013</v>
      </c>
      <c r="P33" s="35">
        <v>35838.199999999997</v>
      </c>
      <c r="Q33" s="35">
        <v>0</v>
      </c>
      <c r="R33" s="35">
        <v>35838.199999999997</v>
      </c>
      <c r="S33" s="35">
        <v>0</v>
      </c>
      <c r="T33" s="35">
        <v>0</v>
      </c>
      <c r="U33" s="36">
        <v>0</v>
      </c>
      <c r="V33" s="36">
        <v>0</v>
      </c>
      <c r="W33" s="36">
        <v>0</v>
      </c>
      <c r="X33" s="35">
        <v>0</v>
      </c>
      <c r="Y33" s="35">
        <v>35838.199999999997</v>
      </c>
      <c r="Z33" s="35">
        <v>0</v>
      </c>
      <c r="AA33" s="35">
        <v>35838.199999999997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39828.730000000003</v>
      </c>
      <c r="AH33" s="35">
        <v>0</v>
      </c>
      <c r="AI33" s="35">
        <v>39828.730000000003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39828.730000000003</v>
      </c>
      <c r="AQ33" s="35">
        <v>0</v>
      </c>
      <c r="AR33" s="35">
        <v>39828.730000000003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</row>
    <row r="34" spans="1:49" s="8" customFormat="1" ht="10.5" customHeight="1" x14ac:dyDescent="0.15">
      <c r="A34" s="61">
        <f t="shared" si="0"/>
        <v>23</v>
      </c>
      <c r="B34" s="61" t="s">
        <v>14</v>
      </c>
      <c r="C34" s="61">
        <v>6669</v>
      </c>
      <c r="D34" s="62">
        <v>44007</v>
      </c>
      <c r="E34" s="63">
        <v>44470</v>
      </c>
      <c r="F34" s="64" t="s">
        <v>37</v>
      </c>
      <c r="G34" s="62">
        <v>36922</v>
      </c>
      <c r="H34" s="62">
        <v>37959</v>
      </c>
      <c r="I34" s="62" t="s">
        <v>32</v>
      </c>
      <c r="J34" s="62" t="s">
        <v>15</v>
      </c>
      <c r="K34" s="62" t="s">
        <v>2</v>
      </c>
      <c r="L34" s="65" t="s">
        <v>22</v>
      </c>
      <c r="M34" s="61" t="s">
        <v>1</v>
      </c>
      <c r="N34" s="65" t="s">
        <v>4</v>
      </c>
      <c r="O34" s="66">
        <v>44013</v>
      </c>
      <c r="P34" s="67">
        <v>33658.21</v>
      </c>
      <c r="Q34" s="67">
        <v>37642.840000000004</v>
      </c>
      <c r="R34" s="67">
        <v>71301.05</v>
      </c>
      <c r="S34" s="67">
        <v>5048.7299999999996</v>
      </c>
      <c r="T34" s="67">
        <v>5646.41</v>
      </c>
      <c r="U34" s="68">
        <v>10695.14</v>
      </c>
      <c r="V34" s="68">
        <v>5048.7299999999996</v>
      </c>
      <c r="W34" s="68">
        <v>5646.41</v>
      </c>
      <c r="X34" s="67">
        <v>10695.14</v>
      </c>
      <c r="Y34" s="67">
        <v>23560.75</v>
      </c>
      <c r="Z34" s="67">
        <v>26350.019999999997</v>
      </c>
      <c r="AA34" s="67">
        <v>49910.77</v>
      </c>
      <c r="AB34" s="67">
        <v>0</v>
      </c>
      <c r="AC34" s="67">
        <v>0</v>
      </c>
      <c r="AD34" s="67">
        <v>0</v>
      </c>
      <c r="AE34" s="67">
        <v>49910.77</v>
      </c>
      <c r="AF34" s="67">
        <v>0</v>
      </c>
      <c r="AG34" s="67">
        <v>37405.980000000003</v>
      </c>
      <c r="AH34" s="67">
        <v>41834.32</v>
      </c>
      <c r="AI34" s="67">
        <v>79240.3</v>
      </c>
      <c r="AJ34" s="67">
        <v>5610.89</v>
      </c>
      <c r="AK34" s="67">
        <v>6275.13</v>
      </c>
      <c r="AL34" s="67">
        <v>11886.02</v>
      </c>
      <c r="AM34" s="67">
        <v>5610.89</v>
      </c>
      <c r="AN34" s="67">
        <v>6275.13</v>
      </c>
      <c r="AO34" s="67">
        <v>11886.02</v>
      </c>
      <c r="AP34" s="67">
        <v>26184.2</v>
      </c>
      <c r="AQ34" s="67">
        <v>29284.06</v>
      </c>
      <c r="AR34" s="67">
        <v>55468.26</v>
      </c>
      <c r="AS34" s="67">
        <v>0</v>
      </c>
      <c r="AT34" s="67">
        <v>0</v>
      </c>
      <c r="AU34" s="67">
        <v>0</v>
      </c>
      <c r="AV34" s="67">
        <v>55468.26</v>
      </c>
      <c r="AW34" s="67">
        <v>0</v>
      </c>
    </row>
    <row r="35" spans="1:49" s="8" customFormat="1" ht="10.5" customHeight="1" x14ac:dyDescent="0.15">
      <c r="A35" s="30">
        <f t="shared" si="0"/>
        <v>24</v>
      </c>
      <c r="B35" s="30" t="s">
        <v>14</v>
      </c>
      <c r="C35" s="30">
        <v>6670</v>
      </c>
      <c r="D35" s="31">
        <v>44007</v>
      </c>
      <c r="E35" s="32">
        <v>44470</v>
      </c>
      <c r="F35" s="33" t="s">
        <v>37</v>
      </c>
      <c r="G35" s="31">
        <v>36922</v>
      </c>
      <c r="H35" s="31">
        <v>37959</v>
      </c>
      <c r="I35" s="31" t="s">
        <v>32</v>
      </c>
      <c r="J35" s="31" t="s">
        <v>15</v>
      </c>
      <c r="K35" s="31" t="s">
        <v>2</v>
      </c>
      <c r="L35" s="34" t="s">
        <v>22</v>
      </c>
      <c r="M35" s="30" t="s">
        <v>1</v>
      </c>
      <c r="N35" s="34" t="s">
        <v>4</v>
      </c>
      <c r="O35" s="37">
        <v>44013</v>
      </c>
      <c r="P35" s="35">
        <v>9346</v>
      </c>
      <c r="Q35" s="35">
        <v>10512.95</v>
      </c>
      <c r="R35" s="35">
        <v>19858.95</v>
      </c>
      <c r="S35" s="35">
        <v>1401.9</v>
      </c>
      <c r="T35" s="35">
        <v>1576.9299999999998</v>
      </c>
      <c r="U35" s="36">
        <v>2978.83</v>
      </c>
      <c r="V35" s="36">
        <v>1401.9</v>
      </c>
      <c r="W35" s="36">
        <v>1576.9299999999998</v>
      </c>
      <c r="X35" s="35">
        <v>2978.83</v>
      </c>
      <c r="Y35" s="35">
        <v>6542.2</v>
      </c>
      <c r="Z35" s="35">
        <v>7359.0900000000011</v>
      </c>
      <c r="AA35" s="35">
        <v>13901.29</v>
      </c>
      <c r="AB35" s="35">
        <v>0</v>
      </c>
      <c r="AC35" s="35">
        <v>0</v>
      </c>
      <c r="AD35" s="35">
        <v>0</v>
      </c>
      <c r="AE35" s="35">
        <v>13901.29</v>
      </c>
      <c r="AF35" s="35">
        <v>0</v>
      </c>
      <c r="AG35" s="35">
        <v>10386.64</v>
      </c>
      <c r="AH35" s="35">
        <v>11683.550000000003</v>
      </c>
      <c r="AI35" s="35">
        <v>22070.190000000002</v>
      </c>
      <c r="AJ35" s="35">
        <v>1557.99</v>
      </c>
      <c r="AK35" s="35">
        <v>1752.5200000000002</v>
      </c>
      <c r="AL35" s="35">
        <v>3310.51</v>
      </c>
      <c r="AM35" s="35">
        <v>1557.99</v>
      </c>
      <c r="AN35" s="35">
        <v>1752.5200000000002</v>
      </c>
      <c r="AO35" s="35">
        <v>3310.51</v>
      </c>
      <c r="AP35" s="35">
        <v>7270.66</v>
      </c>
      <c r="AQ35" s="35">
        <v>8178.51</v>
      </c>
      <c r="AR35" s="35">
        <v>15449.17</v>
      </c>
      <c r="AS35" s="35">
        <v>0</v>
      </c>
      <c r="AT35" s="35">
        <v>0</v>
      </c>
      <c r="AU35" s="35">
        <v>0</v>
      </c>
      <c r="AV35" s="35">
        <v>15449.17</v>
      </c>
      <c r="AW35" s="35">
        <v>0</v>
      </c>
    </row>
    <row r="36" spans="1:49" s="8" customFormat="1" ht="10.5" customHeight="1" x14ac:dyDescent="0.15">
      <c r="A36" s="61">
        <f t="shared" si="0"/>
        <v>25</v>
      </c>
      <c r="B36" s="61" t="s">
        <v>14</v>
      </c>
      <c r="C36" s="61">
        <v>6671</v>
      </c>
      <c r="D36" s="62">
        <v>44007</v>
      </c>
      <c r="E36" s="63">
        <v>44470</v>
      </c>
      <c r="F36" s="64" t="s">
        <v>37</v>
      </c>
      <c r="G36" s="62">
        <v>36922</v>
      </c>
      <c r="H36" s="62">
        <v>37959</v>
      </c>
      <c r="I36" s="62" t="s">
        <v>32</v>
      </c>
      <c r="J36" s="62" t="s">
        <v>15</v>
      </c>
      <c r="K36" s="62" t="s">
        <v>2</v>
      </c>
      <c r="L36" s="65" t="s">
        <v>22</v>
      </c>
      <c r="M36" s="61" t="s">
        <v>1</v>
      </c>
      <c r="N36" s="65" t="s">
        <v>4</v>
      </c>
      <c r="O36" s="66">
        <v>44013</v>
      </c>
      <c r="P36" s="67">
        <v>16843.900000000001</v>
      </c>
      <c r="Q36" s="67">
        <v>18828.979999999996</v>
      </c>
      <c r="R36" s="67">
        <v>35672.879999999997</v>
      </c>
      <c r="S36" s="67">
        <v>2526.58</v>
      </c>
      <c r="T36" s="67">
        <v>2824.34</v>
      </c>
      <c r="U36" s="68">
        <v>5350.92</v>
      </c>
      <c r="V36" s="68">
        <v>2526.58</v>
      </c>
      <c r="W36" s="68">
        <v>2824.34</v>
      </c>
      <c r="X36" s="67">
        <v>5350.92</v>
      </c>
      <c r="Y36" s="67">
        <v>11790.74</v>
      </c>
      <c r="Z36" s="67">
        <v>13180.300000000001</v>
      </c>
      <c r="AA36" s="67">
        <v>24971.040000000001</v>
      </c>
      <c r="AB36" s="67">
        <v>0</v>
      </c>
      <c r="AC36" s="67">
        <v>0</v>
      </c>
      <c r="AD36" s="67">
        <v>0</v>
      </c>
      <c r="AE36" s="67">
        <v>24971.040000000001</v>
      </c>
      <c r="AF36" s="67">
        <v>0</v>
      </c>
      <c r="AG36" s="67">
        <v>18719.440000000002</v>
      </c>
      <c r="AH36" s="67">
        <v>20925.549999999996</v>
      </c>
      <c r="AI36" s="67">
        <v>39644.99</v>
      </c>
      <c r="AJ36" s="67">
        <v>2807.91</v>
      </c>
      <c r="AK36" s="67">
        <v>3138.8199999999997</v>
      </c>
      <c r="AL36" s="67">
        <v>5946.73</v>
      </c>
      <c r="AM36" s="67">
        <v>2807.91</v>
      </c>
      <c r="AN36" s="67">
        <v>3138.8199999999997</v>
      </c>
      <c r="AO36" s="67">
        <v>5946.73</v>
      </c>
      <c r="AP36" s="67">
        <v>13103.62</v>
      </c>
      <c r="AQ36" s="67">
        <v>14647.909999999998</v>
      </c>
      <c r="AR36" s="67">
        <v>27751.53</v>
      </c>
      <c r="AS36" s="67">
        <v>0</v>
      </c>
      <c r="AT36" s="67">
        <v>0</v>
      </c>
      <c r="AU36" s="67">
        <v>0</v>
      </c>
      <c r="AV36" s="67">
        <v>27751.53</v>
      </c>
      <c r="AW36" s="67">
        <v>0</v>
      </c>
    </row>
    <row r="37" spans="1:49" s="8" customFormat="1" ht="10.5" customHeight="1" x14ac:dyDescent="0.15">
      <c r="A37" s="30">
        <f t="shared" si="0"/>
        <v>26</v>
      </c>
      <c r="B37" s="30" t="s">
        <v>14</v>
      </c>
      <c r="C37" s="30">
        <v>6672</v>
      </c>
      <c r="D37" s="31">
        <v>44007</v>
      </c>
      <c r="E37" s="32">
        <v>44470</v>
      </c>
      <c r="F37" s="33" t="s">
        <v>37</v>
      </c>
      <c r="G37" s="31">
        <v>36922</v>
      </c>
      <c r="H37" s="31">
        <v>37959</v>
      </c>
      <c r="I37" s="31" t="s">
        <v>32</v>
      </c>
      <c r="J37" s="31" t="s">
        <v>15</v>
      </c>
      <c r="K37" s="31" t="s">
        <v>2</v>
      </c>
      <c r="L37" s="34" t="s">
        <v>22</v>
      </c>
      <c r="M37" s="30" t="s">
        <v>1</v>
      </c>
      <c r="N37" s="34" t="s">
        <v>4</v>
      </c>
      <c r="O37" s="37">
        <v>44013</v>
      </c>
      <c r="P37" s="35">
        <v>10727.05</v>
      </c>
      <c r="Q37" s="35">
        <v>11990.150000000001</v>
      </c>
      <c r="R37" s="35">
        <v>22717.200000000001</v>
      </c>
      <c r="S37" s="35">
        <v>1609.05</v>
      </c>
      <c r="T37" s="35">
        <v>1798.51</v>
      </c>
      <c r="U37" s="36">
        <v>3407.56</v>
      </c>
      <c r="V37" s="36">
        <v>1609.05</v>
      </c>
      <c r="W37" s="36">
        <v>1798.51</v>
      </c>
      <c r="X37" s="35">
        <v>3407.56</v>
      </c>
      <c r="Y37" s="35">
        <v>7508.95</v>
      </c>
      <c r="Z37" s="35">
        <v>8393.130000000001</v>
      </c>
      <c r="AA37" s="35">
        <v>15902.08</v>
      </c>
      <c r="AB37" s="35">
        <v>0</v>
      </c>
      <c r="AC37" s="35">
        <v>0</v>
      </c>
      <c r="AD37" s="35">
        <v>0</v>
      </c>
      <c r="AE37" s="35">
        <v>15902.08</v>
      </c>
      <c r="AF37" s="35">
        <v>0</v>
      </c>
      <c r="AG37" s="35">
        <v>11921.48</v>
      </c>
      <c r="AH37" s="35">
        <v>13325.23</v>
      </c>
      <c r="AI37" s="35">
        <v>25246.71</v>
      </c>
      <c r="AJ37" s="35">
        <v>1788.21</v>
      </c>
      <c r="AK37" s="35">
        <v>1998.77</v>
      </c>
      <c r="AL37" s="35">
        <v>3786.98</v>
      </c>
      <c r="AM37" s="35">
        <v>1788.21</v>
      </c>
      <c r="AN37" s="35">
        <v>1998.77</v>
      </c>
      <c r="AO37" s="35">
        <v>3786.98</v>
      </c>
      <c r="AP37" s="35">
        <v>8345.06</v>
      </c>
      <c r="AQ37" s="35">
        <v>9327.69</v>
      </c>
      <c r="AR37" s="35">
        <v>17672.75</v>
      </c>
      <c r="AS37" s="35">
        <v>0</v>
      </c>
      <c r="AT37" s="35">
        <v>0</v>
      </c>
      <c r="AU37" s="35">
        <v>0</v>
      </c>
      <c r="AV37" s="35">
        <v>17672.75</v>
      </c>
      <c r="AW37" s="35">
        <v>0</v>
      </c>
    </row>
    <row r="38" spans="1:49" s="8" customFormat="1" ht="10.5" customHeight="1" x14ac:dyDescent="0.15">
      <c r="A38" s="61">
        <f t="shared" si="0"/>
        <v>27</v>
      </c>
      <c r="B38" s="61" t="s">
        <v>14</v>
      </c>
      <c r="C38" s="61">
        <v>6674</v>
      </c>
      <c r="D38" s="62">
        <v>44007</v>
      </c>
      <c r="E38" s="63">
        <v>44470</v>
      </c>
      <c r="F38" s="64" t="s">
        <v>37</v>
      </c>
      <c r="G38" s="62">
        <v>36922</v>
      </c>
      <c r="H38" s="62">
        <v>37959</v>
      </c>
      <c r="I38" s="62" t="s">
        <v>32</v>
      </c>
      <c r="J38" s="62" t="s">
        <v>15</v>
      </c>
      <c r="K38" s="62" t="s">
        <v>2</v>
      </c>
      <c r="L38" s="65" t="s">
        <v>22</v>
      </c>
      <c r="M38" s="61" t="s">
        <v>1</v>
      </c>
      <c r="N38" s="65" t="s">
        <v>4</v>
      </c>
      <c r="O38" s="66">
        <v>44013</v>
      </c>
      <c r="P38" s="67">
        <v>16850.64</v>
      </c>
      <c r="Q38" s="67">
        <v>18833.800000000003</v>
      </c>
      <c r="R38" s="67">
        <v>35684.44</v>
      </c>
      <c r="S38" s="67">
        <v>2527.59</v>
      </c>
      <c r="T38" s="67">
        <v>2825.0599999999995</v>
      </c>
      <c r="U38" s="68">
        <v>5352.65</v>
      </c>
      <c r="V38" s="68">
        <v>2527.59</v>
      </c>
      <c r="W38" s="68">
        <v>2825.0599999999995</v>
      </c>
      <c r="X38" s="67">
        <v>5352.65</v>
      </c>
      <c r="Y38" s="67">
        <v>11795.46</v>
      </c>
      <c r="Z38" s="67">
        <v>13183.68</v>
      </c>
      <c r="AA38" s="67">
        <v>24979.14</v>
      </c>
      <c r="AB38" s="67">
        <v>0</v>
      </c>
      <c r="AC38" s="67">
        <v>0</v>
      </c>
      <c r="AD38" s="67">
        <v>0</v>
      </c>
      <c r="AE38" s="67">
        <v>24979.14</v>
      </c>
      <c r="AF38" s="67">
        <v>0</v>
      </c>
      <c r="AG38" s="67">
        <v>18726.920000000002</v>
      </c>
      <c r="AH38" s="67">
        <v>20930.929999999997</v>
      </c>
      <c r="AI38" s="67">
        <v>39657.85</v>
      </c>
      <c r="AJ38" s="67">
        <v>2809.03</v>
      </c>
      <c r="AK38" s="67">
        <v>3139.6299999999997</v>
      </c>
      <c r="AL38" s="67">
        <v>5948.66</v>
      </c>
      <c r="AM38" s="67">
        <v>2809.03</v>
      </c>
      <c r="AN38" s="67">
        <v>3139.6299999999997</v>
      </c>
      <c r="AO38" s="67">
        <v>5948.66</v>
      </c>
      <c r="AP38" s="67">
        <v>13108.86</v>
      </c>
      <c r="AQ38" s="67">
        <v>14651.669999999998</v>
      </c>
      <c r="AR38" s="67">
        <v>27760.53</v>
      </c>
      <c r="AS38" s="67">
        <v>0</v>
      </c>
      <c r="AT38" s="67">
        <v>0</v>
      </c>
      <c r="AU38" s="67">
        <v>0</v>
      </c>
      <c r="AV38" s="67">
        <v>27760.53</v>
      </c>
      <c r="AW38" s="67">
        <v>0</v>
      </c>
    </row>
    <row r="39" spans="1:49" s="8" customFormat="1" ht="10.5" customHeight="1" x14ac:dyDescent="0.15">
      <c r="A39" s="30">
        <f t="shared" si="0"/>
        <v>28</v>
      </c>
      <c r="B39" s="30" t="s">
        <v>14</v>
      </c>
      <c r="C39" s="30">
        <v>6675</v>
      </c>
      <c r="D39" s="31">
        <v>44007</v>
      </c>
      <c r="E39" s="32">
        <v>44470</v>
      </c>
      <c r="F39" s="33" t="s">
        <v>37</v>
      </c>
      <c r="G39" s="31">
        <v>36922</v>
      </c>
      <c r="H39" s="31">
        <v>37959</v>
      </c>
      <c r="I39" s="31" t="s">
        <v>32</v>
      </c>
      <c r="J39" s="31" t="s">
        <v>15</v>
      </c>
      <c r="K39" s="31" t="s">
        <v>2</v>
      </c>
      <c r="L39" s="34" t="s">
        <v>22</v>
      </c>
      <c r="M39" s="30" t="s">
        <v>1</v>
      </c>
      <c r="N39" s="34" t="s">
        <v>4</v>
      </c>
      <c r="O39" s="37">
        <v>44013</v>
      </c>
      <c r="P39" s="35">
        <v>33658.28</v>
      </c>
      <c r="Q39" s="35">
        <v>37637.290000000008</v>
      </c>
      <c r="R39" s="35">
        <v>71295.570000000007</v>
      </c>
      <c r="S39" s="35">
        <v>5048.74</v>
      </c>
      <c r="T39" s="35">
        <v>5645.58</v>
      </c>
      <c r="U39" s="36">
        <v>10694.32</v>
      </c>
      <c r="V39" s="36">
        <v>5048.74</v>
      </c>
      <c r="W39" s="36">
        <v>5645.58</v>
      </c>
      <c r="X39" s="35">
        <v>10694.32</v>
      </c>
      <c r="Y39" s="35">
        <v>23560.799999999999</v>
      </c>
      <c r="Z39" s="35">
        <v>26346.13</v>
      </c>
      <c r="AA39" s="35">
        <v>49906.93</v>
      </c>
      <c r="AB39" s="35">
        <v>0</v>
      </c>
      <c r="AC39" s="35">
        <v>0</v>
      </c>
      <c r="AD39" s="35">
        <v>0</v>
      </c>
      <c r="AE39" s="35">
        <v>49906.93</v>
      </c>
      <c r="AF39" s="35">
        <v>0</v>
      </c>
      <c r="AG39" s="35">
        <v>37406.080000000002</v>
      </c>
      <c r="AH39" s="35">
        <v>41828.12999999999</v>
      </c>
      <c r="AI39" s="35">
        <v>79234.209999999992</v>
      </c>
      <c r="AJ39" s="35">
        <v>5610.91</v>
      </c>
      <c r="AK39" s="35">
        <v>6274.2000000000007</v>
      </c>
      <c r="AL39" s="35">
        <v>11885.11</v>
      </c>
      <c r="AM39" s="35">
        <v>5610.91</v>
      </c>
      <c r="AN39" s="35">
        <v>6274.2000000000007</v>
      </c>
      <c r="AO39" s="35">
        <v>11885.11</v>
      </c>
      <c r="AP39" s="35">
        <v>26184.26</v>
      </c>
      <c r="AQ39" s="35">
        <v>29279.73</v>
      </c>
      <c r="AR39" s="35">
        <v>55463.99</v>
      </c>
      <c r="AS39" s="35">
        <v>0</v>
      </c>
      <c r="AT39" s="35">
        <v>0</v>
      </c>
      <c r="AU39" s="35">
        <v>0</v>
      </c>
      <c r="AV39" s="35">
        <v>55463.99</v>
      </c>
      <c r="AW39" s="35">
        <v>0</v>
      </c>
    </row>
    <row r="40" spans="1:49" s="8" customFormat="1" ht="10.5" customHeight="1" x14ac:dyDescent="0.15">
      <c r="A40" s="61">
        <f t="shared" si="0"/>
        <v>29</v>
      </c>
      <c r="B40" s="61" t="s">
        <v>14</v>
      </c>
      <c r="C40" s="61">
        <v>6676</v>
      </c>
      <c r="D40" s="62">
        <v>44007</v>
      </c>
      <c r="E40" s="63">
        <v>44470</v>
      </c>
      <c r="F40" s="64" t="s">
        <v>37</v>
      </c>
      <c r="G40" s="62">
        <v>36922</v>
      </c>
      <c r="H40" s="62">
        <v>37959</v>
      </c>
      <c r="I40" s="62" t="s">
        <v>32</v>
      </c>
      <c r="J40" s="62" t="s">
        <v>15</v>
      </c>
      <c r="K40" s="62" t="s">
        <v>2</v>
      </c>
      <c r="L40" s="65" t="s">
        <v>22</v>
      </c>
      <c r="M40" s="61" t="s">
        <v>1</v>
      </c>
      <c r="N40" s="65" t="s">
        <v>4</v>
      </c>
      <c r="O40" s="66">
        <v>44013</v>
      </c>
      <c r="P40" s="67">
        <v>81709.2</v>
      </c>
      <c r="Q40" s="67">
        <v>91454.819999999992</v>
      </c>
      <c r="R40" s="67">
        <v>173164.02</v>
      </c>
      <c r="S40" s="67">
        <v>12256.38</v>
      </c>
      <c r="T40" s="67">
        <v>13718.210000000001</v>
      </c>
      <c r="U40" s="68">
        <v>25974.59</v>
      </c>
      <c r="V40" s="68">
        <v>12256.38</v>
      </c>
      <c r="W40" s="68">
        <v>13718.210000000001</v>
      </c>
      <c r="X40" s="67">
        <v>25974.59</v>
      </c>
      <c r="Y40" s="67">
        <v>57196.44</v>
      </c>
      <c r="Z40" s="67">
        <v>64018.399999999994</v>
      </c>
      <c r="AA40" s="67">
        <v>121214.84</v>
      </c>
      <c r="AB40" s="67">
        <v>0</v>
      </c>
      <c r="AC40" s="67">
        <v>0</v>
      </c>
      <c r="AD40" s="67">
        <v>0</v>
      </c>
      <c r="AE40" s="67">
        <v>121214.84</v>
      </c>
      <c r="AF40" s="67">
        <v>0</v>
      </c>
      <c r="AG40" s="67">
        <v>90807.4</v>
      </c>
      <c r="AH40" s="67">
        <v>101638.18000000002</v>
      </c>
      <c r="AI40" s="67">
        <v>192445.58000000002</v>
      </c>
      <c r="AJ40" s="67">
        <v>13621.11</v>
      </c>
      <c r="AK40" s="67">
        <v>15245.71</v>
      </c>
      <c r="AL40" s="67">
        <v>28866.82</v>
      </c>
      <c r="AM40" s="67">
        <v>13621.11</v>
      </c>
      <c r="AN40" s="67">
        <v>15245.71</v>
      </c>
      <c r="AO40" s="67">
        <v>28866.82</v>
      </c>
      <c r="AP40" s="67">
        <v>63565.18</v>
      </c>
      <c r="AQ40" s="67">
        <v>71146.760000000009</v>
      </c>
      <c r="AR40" s="67">
        <v>134711.94</v>
      </c>
      <c r="AS40" s="67">
        <v>0</v>
      </c>
      <c r="AT40" s="67">
        <v>0</v>
      </c>
      <c r="AU40" s="67">
        <v>0</v>
      </c>
      <c r="AV40" s="67">
        <v>134711.94</v>
      </c>
      <c r="AW40" s="67">
        <v>0</v>
      </c>
    </row>
    <row r="41" spans="1:49" s="8" customFormat="1" ht="10.5" customHeight="1" x14ac:dyDescent="0.15">
      <c r="A41" s="30">
        <f t="shared" si="0"/>
        <v>30</v>
      </c>
      <c r="B41" s="30" t="s">
        <v>14</v>
      </c>
      <c r="C41" s="30">
        <v>6677</v>
      </c>
      <c r="D41" s="31">
        <v>44007</v>
      </c>
      <c r="E41" s="32">
        <v>44470</v>
      </c>
      <c r="F41" s="33" t="s">
        <v>37</v>
      </c>
      <c r="G41" s="31">
        <v>36922</v>
      </c>
      <c r="H41" s="31">
        <v>37959</v>
      </c>
      <c r="I41" s="31" t="s">
        <v>32</v>
      </c>
      <c r="J41" s="31" t="s">
        <v>15</v>
      </c>
      <c r="K41" s="31" t="s">
        <v>2</v>
      </c>
      <c r="L41" s="34" t="s">
        <v>22</v>
      </c>
      <c r="M41" s="30" t="s">
        <v>1</v>
      </c>
      <c r="N41" s="34" t="s">
        <v>4</v>
      </c>
      <c r="O41" s="37">
        <v>44013</v>
      </c>
      <c r="P41" s="35">
        <v>33696.92</v>
      </c>
      <c r="Q41" s="35">
        <v>37664.75</v>
      </c>
      <c r="R41" s="35">
        <v>71361.67</v>
      </c>
      <c r="S41" s="35">
        <v>5054.53</v>
      </c>
      <c r="T41" s="35">
        <v>5649.7</v>
      </c>
      <c r="U41" s="36">
        <v>10704.23</v>
      </c>
      <c r="V41" s="36">
        <v>5054.53</v>
      </c>
      <c r="W41" s="36">
        <v>5649.7</v>
      </c>
      <c r="X41" s="35">
        <v>10704.23</v>
      </c>
      <c r="Y41" s="35">
        <v>23587.86</v>
      </c>
      <c r="Z41" s="35">
        <v>26365.35</v>
      </c>
      <c r="AA41" s="35">
        <v>49953.21</v>
      </c>
      <c r="AB41" s="35">
        <v>0</v>
      </c>
      <c r="AC41" s="35">
        <v>0</v>
      </c>
      <c r="AD41" s="35">
        <v>0</v>
      </c>
      <c r="AE41" s="35">
        <v>49953.21</v>
      </c>
      <c r="AF41" s="35">
        <v>0</v>
      </c>
      <c r="AG41" s="35">
        <v>37449.01</v>
      </c>
      <c r="AH41" s="35">
        <v>41858.68</v>
      </c>
      <c r="AI41" s="35">
        <v>79307.69</v>
      </c>
      <c r="AJ41" s="35">
        <v>5617.34</v>
      </c>
      <c r="AK41" s="35">
        <v>6278.7899999999991</v>
      </c>
      <c r="AL41" s="35">
        <v>11896.13</v>
      </c>
      <c r="AM41" s="35">
        <v>5617.34</v>
      </c>
      <c r="AN41" s="35">
        <v>6278.7899999999991</v>
      </c>
      <c r="AO41" s="35">
        <v>11896.13</v>
      </c>
      <c r="AP41" s="35">
        <v>26214.33</v>
      </c>
      <c r="AQ41" s="35">
        <v>29301.1</v>
      </c>
      <c r="AR41" s="35">
        <v>55515.43</v>
      </c>
      <c r="AS41" s="35">
        <v>0</v>
      </c>
      <c r="AT41" s="35">
        <v>0</v>
      </c>
      <c r="AU41" s="35">
        <v>0</v>
      </c>
      <c r="AV41" s="35">
        <v>55515.43</v>
      </c>
      <c r="AW41" s="35">
        <v>0</v>
      </c>
    </row>
    <row r="42" spans="1:49" s="8" customFormat="1" ht="10.5" customHeight="1" x14ac:dyDescent="0.15">
      <c r="A42" s="61">
        <f t="shared" si="0"/>
        <v>31</v>
      </c>
      <c r="B42" s="61" t="s">
        <v>14</v>
      </c>
      <c r="C42" s="61">
        <v>6678</v>
      </c>
      <c r="D42" s="62">
        <v>44007</v>
      </c>
      <c r="E42" s="63">
        <v>44470</v>
      </c>
      <c r="F42" s="64" t="s">
        <v>37</v>
      </c>
      <c r="G42" s="62">
        <v>36922</v>
      </c>
      <c r="H42" s="62">
        <v>37959</v>
      </c>
      <c r="I42" s="62" t="s">
        <v>32</v>
      </c>
      <c r="J42" s="62" t="s">
        <v>15</v>
      </c>
      <c r="K42" s="62" t="s">
        <v>2</v>
      </c>
      <c r="L42" s="65" t="s">
        <v>22</v>
      </c>
      <c r="M42" s="61" t="s">
        <v>1</v>
      </c>
      <c r="N42" s="65" t="s">
        <v>4</v>
      </c>
      <c r="O42" s="66">
        <v>44013</v>
      </c>
      <c r="P42" s="67">
        <v>55144.43</v>
      </c>
      <c r="Q42" s="67">
        <v>61366.420000000006</v>
      </c>
      <c r="R42" s="67">
        <v>116510.85</v>
      </c>
      <c r="S42" s="67">
        <v>8271.66</v>
      </c>
      <c r="T42" s="67">
        <v>9204.9500000000007</v>
      </c>
      <c r="U42" s="68">
        <v>17476.61</v>
      </c>
      <c r="V42" s="68">
        <v>8271.66</v>
      </c>
      <c r="W42" s="68">
        <v>9204.9500000000007</v>
      </c>
      <c r="X42" s="67">
        <v>17476.61</v>
      </c>
      <c r="Y42" s="67">
        <v>38601.11</v>
      </c>
      <c r="Z42" s="67">
        <v>42956.520000000004</v>
      </c>
      <c r="AA42" s="67">
        <v>81557.63</v>
      </c>
      <c r="AB42" s="67">
        <v>0</v>
      </c>
      <c r="AC42" s="67">
        <v>0</v>
      </c>
      <c r="AD42" s="67">
        <v>0</v>
      </c>
      <c r="AE42" s="67">
        <v>81557.63</v>
      </c>
      <c r="AF42" s="67">
        <v>0</v>
      </c>
      <c r="AG42" s="67">
        <v>61284.66</v>
      </c>
      <c r="AH42" s="67">
        <v>68199.489999999991</v>
      </c>
      <c r="AI42" s="67">
        <v>129484.15</v>
      </c>
      <c r="AJ42" s="67">
        <v>9192.69</v>
      </c>
      <c r="AK42" s="67">
        <v>10229.909999999998</v>
      </c>
      <c r="AL42" s="67">
        <v>19422.599999999999</v>
      </c>
      <c r="AM42" s="67">
        <v>9192.69</v>
      </c>
      <c r="AN42" s="67">
        <v>10229.909999999998</v>
      </c>
      <c r="AO42" s="67">
        <v>19422.599999999999</v>
      </c>
      <c r="AP42" s="67">
        <v>42899.28</v>
      </c>
      <c r="AQ42" s="67">
        <v>47739.67</v>
      </c>
      <c r="AR42" s="67">
        <v>90638.95</v>
      </c>
      <c r="AS42" s="67">
        <v>0</v>
      </c>
      <c r="AT42" s="67">
        <v>0</v>
      </c>
      <c r="AU42" s="67">
        <v>0</v>
      </c>
      <c r="AV42" s="67">
        <v>90638.95</v>
      </c>
      <c r="AW42" s="67">
        <v>0</v>
      </c>
    </row>
    <row r="43" spans="1:49" s="8" customFormat="1" ht="10.5" customHeight="1" x14ac:dyDescent="0.15">
      <c r="A43" s="30">
        <f t="shared" si="0"/>
        <v>32</v>
      </c>
      <c r="B43" s="30" t="s">
        <v>14</v>
      </c>
      <c r="C43" s="30">
        <v>6679</v>
      </c>
      <c r="D43" s="31">
        <v>44007</v>
      </c>
      <c r="E43" s="32">
        <v>44470</v>
      </c>
      <c r="F43" s="33" t="s">
        <v>37</v>
      </c>
      <c r="G43" s="31">
        <v>36922</v>
      </c>
      <c r="H43" s="31">
        <v>37959</v>
      </c>
      <c r="I43" s="31" t="s">
        <v>32</v>
      </c>
      <c r="J43" s="31" t="s">
        <v>15</v>
      </c>
      <c r="K43" s="31" t="s">
        <v>2</v>
      </c>
      <c r="L43" s="34" t="s">
        <v>22</v>
      </c>
      <c r="M43" s="30" t="s">
        <v>1</v>
      </c>
      <c r="N43" s="34" t="s">
        <v>4</v>
      </c>
      <c r="O43" s="37">
        <v>44013</v>
      </c>
      <c r="P43" s="35">
        <v>27172.85</v>
      </c>
      <c r="Q43" s="35">
        <v>30386.07</v>
      </c>
      <c r="R43" s="35">
        <v>57558.92</v>
      </c>
      <c r="S43" s="35">
        <v>4075.92</v>
      </c>
      <c r="T43" s="35">
        <v>4557.91</v>
      </c>
      <c r="U43" s="36">
        <v>8633.83</v>
      </c>
      <c r="V43" s="36">
        <v>4075.92</v>
      </c>
      <c r="W43" s="36">
        <v>4557.91</v>
      </c>
      <c r="X43" s="35">
        <v>8633.83</v>
      </c>
      <c r="Y43" s="35">
        <v>19021.009999999998</v>
      </c>
      <c r="Z43" s="35">
        <v>21270.250000000004</v>
      </c>
      <c r="AA43" s="35">
        <v>40291.26</v>
      </c>
      <c r="AB43" s="35">
        <v>0</v>
      </c>
      <c r="AC43" s="35">
        <v>0</v>
      </c>
      <c r="AD43" s="35">
        <v>0</v>
      </c>
      <c r="AE43" s="35">
        <v>40291.26</v>
      </c>
      <c r="AF43" s="35">
        <v>0</v>
      </c>
      <c r="AG43" s="35">
        <v>30198.49</v>
      </c>
      <c r="AH43" s="35">
        <v>33769.51999999999</v>
      </c>
      <c r="AI43" s="35">
        <v>63968.009999999995</v>
      </c>
      <c r="AJ43" s="35">
        <v>4529.76</v>
      </c>
      <c r="AK43" s="35">
        <v>5065.43</v>
      </c>
      <c r="AL43" s="35">
        <v>9595.19</v>
      </c>
      <c r="AM43" s="35">
        <v>4529.76</v>
      </c>
      <c r="AN43" s="35">
        <v>5065.43</v>
      </c>
      <c r="AO43" s="35">
        <v>9595.19</v>
      </c>
      <c r="AP43" s="35">
        <v>21138.97</v>
      </c>
      <c r="AQ43" s="35">
        <v>23638.659999999996</v>
      </c>
      <c r="AR43" s="35">
        <v>44777.63</v>
      </c>
      <c r="AS43" s="35">
        <v>0</v>
      </c>
      <c r="AT43" s="35">
        <v>0</v>
      </c>
      <c r="AU43" s="35">
        <v>0</v>
      </c>
      <c r="AV43" s="35">
        <v>44777.63</v>
      </c>
      <c r="AW43" s="35">
        <v>0</v>
      </c>
    </row>
    <row r="44" spans="1:49" s="8" customFormat="1" ht="10.5" customHeight="1" x14ac:dyDescent="0.15">
      <c r="A44" s="61">
        <f t="shared" si="0"/>
        <v>33</v>
      </c>
      <c r="B44" s="61" t="s">
        <v>14</v>
      </c>
      <c r="C44" s="61">
        <v>6680</v>
      </c>
      <c r="D44" s="62">
        <v>44007</v>
      </c>
      <c r="E44" s="63">
        <v>44470</v>
      </c>
      <c r="F44" s="64" t="s">
        <v>37</v>
      </c>
      <c r="G44" s="62">
        <v>36922</v>
      </c>
      <c r="H44" s="62">
        <v>37959</v>
      </c>
      <c r="I44" s="62" t="s">
        <v>32</v>
      </c>
      <c r="J44" s="62" t="s">
        <v>15</v>
      </c>
      <c r="K44" s="62" t="s">
        <v>2</v>
      </c>
      <c r="L44" s="65" t="s">
        <v>22</v>
      </c>
      <c r="M44" s="61" t="s">
        <v>1</v>
      </c>
      <c r="N44" s="65" t="s">
        <v>4</v>
      </c>
      <c r="O44" s="66">
        <v>44013</v>
      </c>
      <c r="P44" s="67">
        <v>27164.97</v>
      </c>
      <c r="Q44" s="67">
        <v>30380.449999999997</v>
      </c>
      <c r="R44" s="67">
        <v>57545.42</v>
      </c>
      <c r="S44" s="67">
        <v>4074.74</v>
      </c>
      <c r="T44" s="67">
        <v>4557.0500000000011</v>
      </c>
      <c r="U44" s="68">
        <v>8631.7900000000009</v>
      </c>
      <c r="V44" s="68">
        <v>4074.74</v>
      </c>
      <c r="W44" s="68">
        <v>4557.0500000000011</v>
      </c>
      <c r="X44" s="67">
        <v>8631.7900000000009</v>
      </c>
      <c r="Y44" s="67">
        <v>19015.490000000002</v>
      </c>
      <c r="Z44" s="67">
        <v>21266.349999999995</v>
      </c>
      <c r="AA44" s="67">
        <v>40281.839999999997</v>
      </c>
      <c r="AB44" s="67">
        <v>0</v>
      </c>
      <c r="AC44" s="67">
        <v>0</v>
      </c>
      <c r="AD44" s="67">
        <v>0</v>
      </c>
      <c r="AE44" s="67">
        <v>40281.839999999997</v>
      </c>
      <c r="AF44" s="67">
        <v>0</v>
      </c>
      <c r="AG44" s="67">
        <v>30189.730000000003</v>
      </c>
      <c r="AH44" s="67">
        <v>33763.269999999997</v>
      </c>
      <c r="AI44" s="67">
        <v>63953</v>
      </c>
      <c r="AJ44" s="67">
        <v>4528.45</v>
      </c>
      <c r="AK44" s="67">
        <v>5064.47</v>
      </c>
      <c r="AL44" s="67">
        <v>9592.92</v>
      </c>
      <c r="AM44" s="67">
        <v>4528.45</v>
      </c>
      <c r="AN44" s="67">
        <v>5064.47</v>
      </c>
      <c r="AO44" s="67">
        <v>9592.92</v>
      </c>
      <c r="AP44" s="67">
        <v>21132.83</v>
      </c>
      <c r="AQ44" s="67">
        <v>23634.33</v>
      </c>
      <c r="AR44" s="67">
        <v>44767.16</v>
      </c>
      <c r="AS44" s="67">
        <v>0</v>
      </c>
      <c r="AT44" s="67">
        <v>0</v>
      </c>
      <c r="AU44" s="67">
        <v>0</v>
      </c>
      <c r="AV44" s="67">
        <v>44767.16</v>
      </c>
      <c r="AW44" s="67">
        <v>0</v>
      </c>
    </row>
    <row r="45" spans="1:49" s="8" customFormat="1" ht="10.5" customHeight="1" x14ac:dyDescent="0.15">
      <c r="A45" s="30">
        <f t="shared" si="0"/>
        <v>34</v>
      </c>
      <c r="B45" s="30" t="s">
        <v>14</v>
      </c>
      <c r="C45" s="30">
        <v>6681</v>
      </c>
      <c r="D45" s="31">
        <v>44007</v>
      </c>
      <c r="E45" s="32">
        <v>44470</v>
      </c>
      <c r="F45" s="33" t="s">
        <v>37</v>
      </c>
      <c r="G45" s="31">
        <v>36922</v>
      </c>
      <c r="H45" s="31">
        <v>37959</v>
      </c>
      <c r="I45" s="31" t="s">
        <v>32</v>
      </c>
      <c r="J45" s="31" t="s">
        <v>15</v>
      </c>
      <c r="K45" s="31" t="s">
        <v>2</v>
      </c>
      <c r="L45" s="34" t="s">
        <v>22</v>
      </c>
      <c r="M45" s="30" t="s">
        <v>1</v>
      </c>
      <c r="N45" s="34" t="s">
        <v>4</v>
      </c>
      <c r="O45" s="37">
        <v>44013</v>
      </c>
      <c r="P45" s="35">
        <v>33717.410000000003</v>
      </c>
      <c r="Q45" s="35">
        <v>37679.399999999994</v>
      </c>
      <c r="R45" s="35">
        <v>71396.81</v>
      </c>
      <c r="S45" s="35">
        <v>5057.6099999999997</v>
      </c>
      <c r="T45" s="35">
        <v>5651.9000000000005</v>
      </c>
      <c r="U45" s="36">
        <v>10709.51</v>
      </c>
      <c r="V45" s="36">
        <v>5057.6099999999997</v>
      </c>
      <c r="W45" s="36">
        <v>5651.9000000000005</v>
      </c>
      <c r="X45" s="35">
        <v>10709.51</v>
      </c>
      <c r="Y45" s="35">
        <v>23602.19</v>
      </c>
      <c r="Z45" s="35">
        <v>26375.600000000002</v>
      </c>
      <c r="AA45" s="35">
        <v>49977.79</v>
      </c>
      <c r="AB45" s="35">
        <v>0</v>
      </c>
      <c r="AC45" s="35">
        <v>0</v>
      </c>
      <c r="AD45" s="35">
        <v>0</v>
      </c>
      <c r="AE45" s="35">
        <v>49977.79</v>
      </c>
      <c r="AF45" s="35">
        <v>0</v>
      </c>
      <c r="AG45" s="35">
        <v>37471.78</v>
      </c>
      <c r="AH45" s="35">
        <v>41874.94</v>
      </c>
      <c r="AI45" s="35">
        <v>79346.720000000001</v>
      </c>
      <c r="AJ45" s="35">
        <v>5620.76</v>
      </c>
      <c r="AK45" s="35">
        <v>6281.23</v>
      </c>
      <c r="AL45" s="35">
        <v>11901.99</v>
      </c>
      <c r="AM45" s="35">
        <v>5620.76</v>
      </c>
      <c r="AN45" s="35">
        <v>6281.23</v>
      </c>
      <c r="AO45" s="35">
        <v>11901.99</v>
      </c>
      <c r="AP45" s="35">
        <v>26230.26</v>
      </c>
      <c r="AQ45" s="35">
        <v>29312.48</v>
      </c>
      <c r="AR45" s="35">
        <v>55542.74</v>
      </c>
      <c r="AS45" s="35">
        <v>0</v>
      </c>
      <c r="AT45" s="35">
        <v>0</v>
      </c>
      <c r="AU45" s="35">
        <v>0</v>
      </c>
      <c r="AV45" s="35">
        <v>55542.74</v>
      </c>
      <c r="AW45" s="35">
        <v>0</v>
      </c>
    </row>
    <row r="46" spans="1:49" s="8" customFormat="1" ht="10.5" customHeight="1" x14ac:dyDescent="0.15">
      <c r="A46" s="61">
        <f t="shared" si="0"/>
        <v>35</v>
      </c>
      <c r="B46" s="61" t="s">
        <v>14</v>
      </c>
      <c r="C46" s="61">
        <v>6682</v>
      </c>
      <c r="D46" s="62">
        <v>44007</v>
      </c>
      <c r="E46" s="63">
        <v>44470</v>
      </c>
      <c r="F46" s="64" t="s">
        <v>37</v>
      </c>
      <c r="G46" s="62">
        <v>36922</v>
      </c>
      <c r="H46" s="62">
        <v>37959</v>
      </c>
      <c r="I46" s="62" t="s">
        <v>32</v>
      </c>
      <c r="J46" s="62" t="s">
        <v>15</v>
      </c>
      <c r="K46" s="62" t="s">
        <v>2</v>
      </c>
      <c r="L46" s="65" t="s">
        <v>22</v>
      </c>
      <c r="M46" s="61" t="s">
        <v>1</v>
      </c>
      <c r="N46" s="65" t="s">
        <v>4</v>
      </c>
      <c r="O46" s="66">
        <v>44013</v>
      </c>
      <c r="P46" s="67">
        <v>11561.03</v>
      </c>
      <c r="Q46" s="67">
        <v>12620.359999999999</v>
      </c>
      <c r="R46" s="67">
        <v>24181.39</v>
      </c>
      <c r="S46" s="67">
        <v>1734.15</v>
      </c>
      <c r="T46" s="67">
        <v>1893.04</v>
      </c>
      <c r="U46" s="68">
        <v>3627.19</v>
      </c>
      <c r="V46" s="68">
        <v>1734.15</v>
      </c>
      <c r="W46" s="68">
        <v>1893.04</v>
      </c>
      <c r="X46" s="67">
        <v>3627.19</v>
      </c>
      <c r="Y46" s="67">
        <v>8092.73</v>
      </c>
      <c r="Z46" s="67">
        <v>8834.2799999999988</v>
      </c>
      <c r="AA46" s="67">
        <v>16927.009999999998</v>
      </c>
      <c r="AB46" s="67">
        <v>11561.03</v>
      </c>
      <c r="AC46" s="67">
        <v>1271.71</v>
      </c>
      <c r="AD46" s="67">
        <v>0</v>
      </c>
      <c r="AE46" s="67">
        <v>16927.009999999998</v>
      </c>
      <c r="AF46" s="67">
        <v>1271.71</v>
      </c>
      <c r="AG46" s="67">
        <v>12848.32</v>
      </c>
      <c r="AH46" s="67">
        <v>14025.619999999999</v>
      </c>
      <c r="AI46" s="67">
        <v>26873.94</v>
      </c>
      <c r="AJ46" s="67">
        <v>1927.24</v>
      </c>
      <c r="AK46" s="67">
        <v>2103.83</v>
      </c>
      <c r="AL46" s="67">
        <v>4031.07</v>
      </c>
      <c r="AM46" s="67">
        <v>1927.24</v>
      </c>
      <c r="AN46" s="67">
        <v>2103.83</v>
      </c>
      <c r="AO46" s="67">
        <v>4031.07</v>
      </c>
      <c r="AP46" s="67">
        <v>8993.84</v>
      </c>
      <c r="AQ46" s="67">
        <v>9817.9599999999991</v>
      </c>
      <c r="AR46" s="67">
        <v>18811.8</v>
      </c>
      <c r="AS46" s="67">
        <v>12848.33</v>
      </c>
      <c r="AT46" s="67">
        <v>1413.31</v>
      </c>
      <c r="AU46" s="67">
        <v>0</v>
      </c>
      <c r="AV46" s="67">
        <v>18811.8</v>
      </c>
      <c r="AW46" s="67">
        <v>1413.31</v>
      </c>
    </row>
    <row r="47" spans="1:49" s="8" customFormat="1" ht="10.5" customHeight="1" x14ac:dyDescent="0.15">
      <c r="A47" s="30">
        <f t="shared" si="0"/>
        <v>36</v>
      </c>
      <c r="B47" s="30" t="s">
        <v>14</v>
      </c>
      <c r="C47" s="30">
        <v>6723</v>
      </c>
      <c r="D47" s="31">
        <v>44011</v>
      </c>
      <c r="E47" s="32">
        <v>44470</v>
      </c>
      <c r="F47" s="33" t="s">
        <v>66</v>
      </c>
      <c r="G47" s="31">
        <v>41842</v>
      </c>
      <c r="H47" s="31">
        <v>43682</v>
      </c>
      <c r="I47" s="31" t="s">
        <v>21</v>
      </c>
      <c r="J47" s="31" t="s">
        <v>28</v>
      </c>
      <c r="K47" s="31" t="s">
        <v>38</v>
      </c>
      <c r="L47" s="34" t="s">
        <v>41</v>
      </c>
      <c r="M47" s="30" t="s">
        <v>1</v>
      </c>
      <c r="N47" s="34" t="s">
        <v>81</v>
      </c>
      <c r="O47" s="37">
        <v>44013</v>
      </c>
      <c r="P47" s="35">
        <v>90526.09</v>
      </c>
      <c r="Q47" s="35">
        <v>30060.760000000009</v>
      </c>
      <c r="R47" s="35">
        <v>120586.85</v>
      </c>
      <c r="S47" s="35">
        <v>0</v>
      </c>
      <c r="T47" s="35">
        <v>0</v>
      </c>
      <c r="U47" s="36">
        <v>0</v>
      </c>
      <c r="V47" s="36">
        <v>0</v>
      </c>
      <c r="W47" s="36">
        <v>0</v>
      </c>
      <c r="X47" s="35">
        <v>0</v>
      </c>
      <c r="Y47" s="35">
        <v>90526.09</v>
      </c>
      <c r="Z47" s="35">
        <v>30060.760000000009</v>
      </c>
      <c r="AA47" s="35">
        <v>120586.85</v>
      </c>
      <c r="AB47" s="35">
        <v>90526.09</v>
      </c>
      <c r="AC47" s="35">
        <v>9957.86</v>
      </c>
      <c r="AD47" s="35">
        <v>19915.72</v>
      </c>
      <c r="AE47" s="35">
        <v>120586.85</v>
      </c>
      <c r="AF47" s="35">
        <v>9957.86</v>
      </c>
      <c r="AG47" s="35">
        <v>100606.04</v>
      </c>
      <c r="AH47" s="35">
        <v>33407.979999999996</v>
      </c>
      <c r="AI47" s="35">
        <v>134014.01999999999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100606.04</v>
      </c>
      <c r="AQ47" s="35">
        <v>33407.979999999996</v>
      </c>
      <c r="AR47" s="35">
        <v>134014.01999999999</v>
      </c>
      <c r="AS47" s="35">
        <v>100606.04</v>
      </c>
      <c r="AT47" s="35">
        <v>11066.66</v>
      </c>
      <c r="AU47" s="35">
        <v>22133.32</v>
      </c>
      <c r="AV47" s="35">
        <v>134014.01999999999</v>
      </c>
      <c r="AW47" s="35">
        <v>11066.66</v>
      </c>
    </row>
    <row r="48" spans="1:49" s="8" customFormat="1" ht="10.5" customHeight="1" x14ac:dyDescent="0.15">
      <c r="A48" s="61">
        <f t="shared" si="0"/>
        <v>37</v>
      </c>
      <c r="B48" s="61" t="s">
        <v>14</v>
      </c>
      <c r="C48" s="61">
        <v>6794</v>
      </c>
      <c r="D48" s="62">
        <v>44011</v>
      </c>
      <c r="E48" s="63">
        <v>44470</v>
      </c>
      <c r="F48" s="64" t="s">
        <v>37</v>
      </c>
      <c r="G48" s="62">
        <v>36922</v>
      </c>
      <c r="H48" s="62">
        <v>37959</v>
      </c>
      <c r="I48" s="62" t="s">
        <v>32</v>
      </c>
      <c r="J48" s="62" t="s">
        <v>15</v>
      </c>
      <c r="K48" s="62" t="s">
        <v>2</v>
      </c>
      <c r="L48" s="65" t="s">
        <v>22</v>
      </c>
      <c r="M48" s="61" t="s">
        <v>1</v>
      </c>
      <c r="N48" s="65" t="s">
        <v>4</v>
      </c>
      <c r="O48" s="66">
        <v>44013</v>
      </c>
      <c r="P48" s="67">
        <v>69401.399999999994</v>
      </c>
      <c r="Q48" s="67">
        <v>76899.59</v>
      </c>
      <c r="R48" s="67">
        <v>146300.99</v>
      </c>
      <c r="S48" s="67">
        <v>10410.209999999999</v>
      </c>
      <c r="T48" s="67">
        <v>11534.93</v>
      </c>
      <c r="U48" s="68">
        <v>21945.14</v>
      </c>
      <c r="V48" s="68">
        <v>10410.209999999999</v>
      </c>
      <c r="W48" s="68">
        <v>11534.93</v>
      </c>
      <c r="X48" s="67">
        <v>21945.14</v>
      </c>
      <c r="Y48" s="67">
        <v>48580.98</v>
      </c>
      <c r="Z48" s="67">
        <v>53829.73</v>
      </c>
      <c r="AA48" s="67">
        <v>102410.71</v>
      </c>
      <c r="AB48" s="67">
        <v>0</v>
      </c>
      <c r="AC48" s="67">
        <v>0</v>
      </c>
      <c r="AD48" s="67">
        <v>0</v>
      </c>
      <c r="AE48" s="67">
        <v>102410.71</v>
      </c>
      <c r="AF48" s="67">
        <v>0</v>
      </c>
      <c r="AG48" s="67">
        <v>77129.14</v>
      </c>
      <c r="AH48" s="67">
        <v>85462.250000000015</v>
      </c>
      <c r="AI48" s="67">
        <v>162591.39000000001</v>
      </c>
      <c r="AJ48" s="67">
        <v>11569.37</v>
      </c>
      <c r="AK48" s="67">
        <v>12819.33</v>
      </c>
      <c r="AL48" s="67">
        <v>24388.7</v>
      </c>
      <c r="AM48" s="67">
        <v>11569.37</v>
      </c>
      <c r="AN48" s="67">
        <v>12819.33</v>
      </c>
      <c r="AO48" s="67">
        <v>24388.7</v>
      </c>
      <c r="AP48" s="67">
        <v>53990.400000000001</v>
      </c>
      <c r="AQ48" s="67">
        <v>59823.590000000004</v>
      </c>
      <c r="AR48" s="67">
        <v>113813.99</v>
      </c>
      <c r="AS48" s="67">
        <v>0</v>
      </c>
      <c r="AT48" s="67">
        <v>0</v>
      </c>
      <c r="AU48" s="67">
        <v>0</v>
      </c>
      <c r="AV48" s="67">
        <v>113813.99</v>
      </c>
      <c r="AW48" s="67">
        <v>0</v>
      </c>
    </row>
    <row r="49" spans="1:49" s="8" customFormat="1" ht="10.5" customHeight="1" x14ac:dyDescent="0.15">
      <c r="A49" s="30">
        <f t="shared" si="0"/>
        <v>38</v>
      </c>
      <c r="B49" s="30" t="s">
        <v>14</v>
      </c>
      <c r="C49" s="30">
        <v>6795</v>
      </c>
      <c r="D49" s="31">
        <v>44012</v>
      </c>
      <c r="E49" s="32">
        <v>44470</v>
      </c>
      <c r="F49" s="33" t="s">
        <v>68</v>
      </c>
      <c r="G49" s="31">
        <v>40996</v>
      </c>
      <c r="H49" s="31">
        <v>42892</v>
      </c>
      <c r="I49" s="31" t="s">
        <v>21</v>
      </c>
      <c r="J49" s="31" t="s">
        <v>77</v>
      </c>
      <c r="K49" s="31" t="s">
        <v>2</v>
      </c>
      <c r="L49" s="34" t="s">
        <v>23</v>
      </c>
      <c r="M49" s="30" t="s">
        <v>1</v>
      </c>
      <c r="N49" s="34" t="s">
        <v>4</v>
      </c>
      <c r="O49" s="37">
        <v>44013</v>
      </c>
      <c r="P49" s="35">
        <v>289885.56</v>
      </c>
      <c r="Q49" s="35">
        <v>81967.909999999974</v>
      </c>
      <c r="R49" s="35">
        <v>371853.47</v>
      </c>
      <c r="S49" s="35">
        <v>43482.83</v>
      </c>
      <c r="T49" s="35">
        <v>12295.169999999998</v>
      </c>
      <c r="U49" s="36">
        <v>55778</v>
      </c>
      <c r="V49" s="36">
        <v>0</v>
      </c>
      <c r="W49" s="36">
        <v>0</v>
      </c>
      <c r="X49" s="35">
        <v>0</v>
      </c>
      <c r="Y49" s="35">
        <v>246402.73</v>
      </c>
      <c r="Z49" s="35">
        <v>69672.739999999962</v>
      </c>
      <c r="AA49" s="35">
        <v>316075.46999999997</v>
      </c>
      <c r="AB49" s="35">
        <v>289885.56</v>
      </c>
      <c r="AC49" s="35">
        <v>31887.41</v>
      </c>
      <c r="AD49" s="35">
        <v>63774.82</v>
      </c>
      <c r="AE49" s="35">
        <v>316075.46999999997</v>
      </c>
      <c r="AF49" s="35">
        <v>31887.41</v>
      </c>
      <c r="AG49" s="35">
        <v>322163.90000000002</v>
      </c>
      <c r="AH49" s="35">
        <v>91094.93</v>
      </c>
      <c r="AI49" s="35">
        <v>413258.83</v>
      </c>
      <c r="AJ49" s="35">
        <v>48324.58</v>
      </c>
      <c r="AK49" s="35">
        <v>13664.220000000001</v>
      </c>
      <c r="AL49" s="35">
        <v>61988.800000000003</v>
      </c>
      <c r="AM49" s="35">
        <v>0</v>
      </c>
      <c r="AN49" s="35">
        <v>0</v>
      </c>
      <c r="AO49" s="35">
        <v>0</v>
      </c>
      <c r="AP49" s="35">
        <v>273839.32</v>
      </c>
      <c r="AQ49" s="35">
        <v>77430.710000000021</v>
      </c>
      <c r="AR49" s="35">
        <v>351270.03</v>
      </c>
      <c r="AS49" s="35">
        <v>322163.90999999997</v>
      </c>
      <c r="AT49" s="35">
        <v>35438.03</v>
      </c>
      <c r="AU49" s="35">
        <v>70876.06</v>
      </c>
      <c r="AV49" s="35">
        <v>351270.03</v>
      </c>
      <c r="AW49" s="35">
        <v>35438.03</v>
      </c>
    </row>
    <row r="50" spans="1:49" s="8" customFormat="1" ht="10.5" customHeight="1" x14ac:dyDescent="0.15">
      <c r="A50" s="61">
        <f t="shared" si="0"/>
        <v>39</v>
      </c>
      <c r="B50" s="61" t="s">
        <v>14</v>
      </c>
      <c r="C50" s="61">
        <v>6796</v>
      </c>
      <c r="D50" s="62">
        <v>44012</v>
      </c>
      <c r="E50" s="63">
        <v>44470</v>
      </c>
      <c r="F50" s="64" t="s">
        <v>37</v>
      </c>
      <c r="G50" s="62">
        <v>36922</v>
      </c>
      <c r="H50" s="62">
        <v>37959</v>
      </c>
      <c r="I50" s="62" t="s">
        <v>32</v>
      </c>
      <c r="J50" s="62" t="s">
        <v>15</v>
      </c>
      <c r="K50" s="62" t="s">
        <v>2</v>
      </c>
      <c r="L50" s="65" t="s">
        <v>22</v>
      </c>
      <c r="M50" s="61" t="s">
        <v>1</v>
      </c>
      <c r="N50" s="65" t="s">
        <v>4</v>
      </c>
      <c r="O50" s="66">
        <v>44013</v>
      </c>
      <c r="P50" s="67">
        <v>14864.26</v>
      </c>
      <c r="Q50" s="67">
        <v>19826.25</v>
      </c>
      <c r="R50" s="67">
        <v>34690.51</v>
      </c>
      <c r="S50" s="67">
        <v>2229.63</v>
      </c>
      <c r="T50" s="67">
        <v>2973.9300000000003</v>
      </c>
      <c r="U50" s="68">
        <v>5203.5600000000004</v>
      </c>
      <c r="V50" s="68">
        <v>2229.63</v>
      </c>
      <c r="W50" s="68">
        <v>2973.9300000000003</v>
      </c>
      <c r="X50" s="67">
        <v>5203.5600000000004</v>
      </c>
      <c r="Y50" s="67">
        <v>10405</v>
      </c>
      <c r="Z50" s="67">
        <v>13878.39</v>
      </c>
      <c r="AA50" s="67">
        <v>24283.39</v>
      </c>
      <c r="AB50" s="67">
        <v>0</v>
      </c>
      <c r="AC50" s="67">
        <v>0</v>
      </c>
      <c r="AD50" s="67">
        <v>0</v>
      </c>
      <c r="AE50" s="67">
        <v>24283.39</v>
      </c>
      <c r="AF50" s="67">
        <v>0</v>
      </c>
      <c r="AG50" s="67">
        <v>16519.36</v>
      </c>
      <c r="AH50" s="67">
        <v>22033.870000000003</v>
      </c>
      <c r="AI50" s="67">
        <v>38553.230000000003</v>
      </c>
      <c r="AJ50" s="67">
        <v>2477.89</v>
      </c>
      <c r="AK50" s="67">
        <v>3305.07</v>
      </c>
      <c r="AL50" s="67">
        <v>5782.96</v>
      </c>
      <c r="AM50" s="67">
        <v>2477.89</v>
      </c>
      <c r="AN50" s="67">
        <v>3305.07</v>
      </c>
      <c r="AO50" s="67">
        <v>5782.96</v>
      </c>
      <c r="AP50" s="67">
        <v>11563.58</v>
      </c>
      <c r="AQ50" s="67">
        <v>15423.730000000001</v>
      </c>
      <c r="AR50" s="67">
        <v>26987.31</v>
      </c>
      <c r="AS50" s="67">
        <v>0</v>
      </c>
      <c r="AT50" s="67">
        <v>0</v>
      </c>
      <c r="AU50" s="67">
        <v>0</v>
      </c>
      <c r="AV50" s="67">
        <v>26987.31</v>
      </c>
      <c r="AW50" s="67">
        <v>0</v>
      </c>
    </row>
    <row r="51" spans="1:49" s="8" customFormat="1" ht="10.5" customHeight="1" x14ac:dyDescent="0.15">
      <c r="A51" s="30">
        <f t="shared" si="0"/>
        <v>40</v>
      </c>
      <c r="B51" s="30" t="s">
        <v>14</v>
      </c>
      <c r="C51" s="30">
        <v>6801</v>
      </c>
      <c r="D51" s="31">
        <v>44012</v>
      </c>
      <c r="E51" s="32">
        <v>44470</v>
      </c>
      <c r="F51" s="33" t="s">
        <v>37</v>
      </c>
      <c r="G51" s="31">
        <v>36922</v>
      </c>
      <c r="H51" s="31">
        <v>37959</v>
      </c>
      <c r="I51" s="31" t="s">
        <v>32</v>
      </c>
      <c r="J51" s="31" t="s">
        <v>15</v>
      </c>
      <c r="K51" s="31" t="s">
        <v>2</v>
      </c>
      <c r="L51" s="34" t="s">
        <v>22</v>
      </c>
      <c r="M51" s="30" t="s">
        <v>1</v>
      </c>
      <c r="N51" s="34" t="s">
        <v>4</v>
      </c>
      <c r="O51" s="37">
        <v>44013</v>
      </c>
      <c r="P51" s="35">
        <v>14864.26</v>
      </c>
      <c r="Q51" s="35">
        <v>19826.25</v>
      </c>
      <c r="R51" s="35">
        <v>34690.51</v>
      </c>
      <c r="S51" s="35">
        <v>2229.63</v>
      </c>
      <c r="T51" s="35">
        <v>2973.9300000000003</v>
      </c>
      <c r="U51" s="36">
        <v>5203.5600000000004</v>
      </c>
      <c r="V51" s="36">
        <v>2229.63</v>
      </c>
      <c r="W51" s="36">
        <v>2973.9300000000003</v>
      </c>
      <c r="X51" s="35">
        <v>5203.5600000000004</v>
      </c>
      <c r="Y51" s="35">
        <v>10405</v>
      </c>
      <c r="Z51" s="35">
        <v>13878.39</v>
      </c>
      <c r="AA51" s="35">
        <v>24283.39</v>
      </c>
      <c r="AB51" s="35">
        <v>0</v>
      </c>
      <c r="AC51" s="35">
        <v>0</v>
      </c>
      <c r="AD51" s="35">
        <v>0</v>
      </c>
      <c r="AE51" s="35">
        <v>24283.39</v>
      </c>
      <c r="AF51" s="35">
        <v>0</v>
      </c>
      <c r="AG51" s="35">
        <v>16519.36</v>
      </c>
      <c r="AH51" s="35">
        <v>22033.870000000003</v>
      </c>
      <c r="AI51" s="35">
        <v>38553.230000000003</v>
      </c>
      <c r="AJ51" s="35">
        <v>2477.89</v>
      </c>
      <c r="AK51" s="35">
        <v>3305.07</v>
      </c>
      <c r="AL51" s="35">
        <v>5782.96</v>
      </c>
      <c r="AM51" s="35">
        <v>2477.89</v>
      </c>
      <c r="AN51" s="35">
        <v>3305.07</v>
      </c>
      <c r="AO51" s="35">
        <v>5782.96</v>
      </c>
      <c r="AP51" s="35">
        <v>11563.58</v>
      </c>
      <c r="AQ51" s="35">
        <v>15423.730000000001</v>
      </c>
      <c r="AR51" s="35">
        <v>26987.31</v>
      </c>
      <c r="AS51" s="35">
        <v>0</v>
      </c>
      <c r="AT51" s="35">
        <v>0</v>
      </c>
      <c r="AU51" s="35">
        <v>0</v>
      </c>
      <c r="AV51" s="35">
        <v>26987.31</v>
      </c>
      <c r="AW51" s="35">
        <v>0</v>
      </c>
    </row>
    <row r="52" spans="1:49" s="8" customFormat="1" ht="10.5" customHeight="1" x14ac:dyDescent="0.15">
      <c r="A52" s="61">
        <f t="shared" si="0"/>
        <v>41</v>
      </c>
      <c r="B52" s="61" t="s">
        <v>14</v>
      </c>
      <c r="C52" s="61">
        <v>6804</v>
      </c>
      <c r="D52" s="62">
        <v>44012</v>
      </c>
      <c r="E52" s="63">
        <v>44470</v>
      </c>
      <c r="F52" s="64" t="s">
        <v>37</v>
      </c>
      <c r="G52" s="62">
        <v>36922</v>
      </c>
      <c r="H52" s="62">
        <v>37959</v>
      </c>
      <c r="I52" s="62" t="s">
        <v>32</v>
      </c>
      <c r="J52" s="62" t="s">
        <v>15</v>
      </c>
      <c r="K52" s="62" t="s">
        <v>2</v>
      </c>
      <c r="L52" s="65" t="s">
        <v>22</v>
      </c>
      <c r="M52" s="61" t="s">
        <v>1</v>
      </c>
      <c r="N52" s="65" t="s">
        <v>4</v>
      </c>
      <c r="O52" s="66">
        <v>44013</v>
      </c>
      <c r="P52" s="67">
        <v>24905.7</v>
      </c>
      <c r="Q52" s="67">
        <v>33323.699999999997</v>
      </c>
      <c r="R52" s="67">
        <v>58229.4</v>
      </c>
      <c r="S52" s="67">
        <v>3735.85</v>
      </c>
      <c r="T52" s="67">
        <v>4998.5399999999991</v>
      </c>
      <c r="U52" s="68">
        <v>8734.39</v>
      </c>
      <c r="V52" s="68">
        <v>3735.85</v>
      </c>
      <c r="W52" s="68">
        <v>4998.5399999999991</v>
      </c>
      <c r="X52" s="67">
        <v>8734.39</v>
      </c>
      <c r="Y52" s="67">
        <v>17434</v>
      </c>
      <c r="Z52" s="67">
        <v>23326.620000000003</v>
      </c>
      <c r="AA52" s="67">
        <v>40760.620000000003</v>
      </c>
      <c r="AB52" s="67">
        <v>0</v>
      </c>
      <c r="AC52" s="67">
        <v>0</v>
      </c>
      <c r="AD52" s="67">
        <v>0</v>
      </c>
      <c r="AE52" s="67">
        <v>40760.620000000003</v>
      </c>
      <c r="AF52" s="67">
        <v>0</v>
      </c>
      <c r="AG52" s="67">
        <v>27678.91</v>
      </c>
      <c r="AH52" s="67">
        <v>37034.240000000005</v>
      </c>
      <c r="AI52" s="67">
        <v>64713.15</v>
      </c>
      <c r="AJ52" s="67">
        <v>4151.83</v>
      </c>
      <c r="AK52" s="67">
        <v>5555.1200000000008</v>
      </c>
      <c r="AL52" s="67">
        <v>9706.9500000000007</v>
      </c>
      <c r="AM52" s="67">
        <v>4151.83</v>
      </c>
      <c r="AN52" s="67">
        <v>5555.1200000000008</v>
      </c>
      <c r="AO52" s="67">
        <v>9706.9500000000007</v>
      </c>
      <c r="AP52" s="67">
        <v>19375.25</v>
      </c>
      <c r="AQ52" s="67">
        <v>25924</v>
      </c>
      <c r="AR52" s="67">
        <v>45299.25</v>
      </c>
      <c r="AS52" s="67">
        <v>0</v>
      </c>
      <c r="AT52" s="67">
        <v>0</v>
      </c>
      <c r="AU52" s="67">
        <v>0</v>
      </c>
      <c r="AV52" s="67">
        <v>45299.25</v>
      </c>
      <c r="AW52" s="67">
        <v>0</v>
      </c>
    </row>
    <row r="53" spans="1:49" s="8" customFormat="1" ht="10.5" customHeight="1" x14ac:dyDescent="0.15">
      <c r="A53" s="30">
        <f t="shared" si="0"/>
        <v>42</v>
      </c>
      <c r="B53" s="30" t="s">
        <v>14</v>
      </c>
      <c r="C53" s="30">
        <v>6805</v>
      </c>
      <c r="D53" s="31">
        <v>44012</v>
      </c>
      <c r="E53" s="32">
        <v>44470</v>
      </c>
      <c r="F53" s="33" t="s">
        <v>37</v>
      </c>
      <c r="G53" s="31">
        <v>36922</v>
      </c>
      <c r="H53" s="31">
        <v>37959</v>
      </c>
      <c r="I53" s="31" t="s">
        <v>32</v>
      </c>
      <c r="J53" s="31" t="s">
        <v>15</v>
      </c>
      <c r="K53" s="31" t="s">
        <v>2</v>
      </c>
      <c r="L53" s="34" t="s">
        <v>22</v>
      </c>
      <c r="M53" s="30" t="s">
        <v>1</v>
      </c>
      <c r="N53" s="34" t="s">
        <v>4</v>
      </c>
      <c r="O53" s="37">
        <v>44013</v>
      </c>
      <c r="P53" s="35">
        <v>37075.410000000003</v>
      </c>
      <c r="Q53" s="35">
        <v>49428.44</v>
      </c>
      <c r="R53" s="35">
        <v>86503.85</v>
      </c>
      <c r="S53" s="35">
        <v>5561.31</v>
      </c>
      <c r="T53" s="35">
        <v>7414.2599999999993</v>
      </c>
      <c r="U53" s="36">
        <v>12975.57</v>
      </c>
      <c r="V53" s="36">
        <v>5561.31</v>
      </c>
      <c r="W53" s="36">
        <v>7414.2599999999993</v>
      </c>
      <c r="X53" s="35">
        <v>12975.57</v>
      </c>
      <c r="Y53" s="35">
        <v>25952.79</v>
      </c>
      <c r="Z53" s="35">
        <v>34599.919999999998</v>
      </c>
      <c r="AA53" s="35">
        <v>60552.71</v>
      </c>
      <c r="AB53" s="35">
        <v>346.61</v>
      </c>
      <c r="AC53" s="35">
        <v>38.119999999999997</v>
      </c>
      <c r="AD53" s="35">
        <v>0</v>
      </c>
      <c r="AE53" s="35">
        <v>60552.71</v>
      </c>
      <c r="AF53" s="35">
        <v>38.119999999999997</v>
      </c>
      <c r="AG53" s="35">
        <v>41203.69</v>
      </c>
      <c r="AH53" s="35">
        <v>54932.229999999996</v>
      </c>
      <c r="AI53" s="35">
        <v>96135.92</v>
      </c>
      <c r="AJ53" s="35">
        <v>6180.55</v>
      </c>
      <c r="AK53" s="35">
        <v>8239.8299999999981</v>
      </c>
      <c r="AL53" s="35">
        <v>14420.38</v>
      </c>
      <c r="AM53" s="35">
        <v>6180.55</v>
      </c>
      <c r="AN53" s="35">
        <v>8239.8299999999981</v>
      </c>
      <c r="AO53" s="35">
        <v>14420.38</v>
      </c>
      <c r="AP53" s="35">
        <v>28842.59</v>
      </c>
      <c r="AQ53" s="35">
        <v>38452.570000000007</v>
      </c>
      <c r="AR53" s="35">
        <v>67295.16</v>
      </c>
      <c r="AS53" s="35">
        <v>385.2</v>
      </c>
      <c r="AT53" s="35">
        <v>42.37</v>
      </c>
      <c r="AU53" s="35">
        <v>0</v>
      </c>
      <c r="AV53" s="35">
        <v>67295.16</v>
      </c>
      <c r="AW53" s="35">
        <v>42.37</v>
      </c>
    </row>
    <row r="54" spans="1:49" s="8" customFormat="1" ht="10.5" customHeight="1" x14ac:dyDescent="0.15">
      <c r="A54" s="61">
        <f t="shared" si="0"/>
        <v>43</v>
      </c>
      <c r="B54" s="61" t="s">
        <v>14</v>
      </c>
      <c r="C54" s="61">
        <v>6808</v>
      </c>
      <c r="D54" s="62">
        <v>44012</v>
      </c>
      <c r="E54" s="63">
        <v>44470</v>
      </c>
      <c r="F54" s="64" t="s">
        <v>37</v>
      </c>
      <c r="G54" s="62">
        <v>36922</v>
      </c>
      <c r="H54" s="62">
        <v>37959</v>
      </c>
      <c r="I54" s="62" t="s">
        <v>32</v>
      </c>
      <c r="J54" s="62" t="s">
        <v>15</v>
      </c>
      <c r="K54" s="62" t="s">
        <v>2</v>
      </c>
      <c r="L54" s="65" t="s">
        <v>22</v>
      </c>
      <c r="M54" s="61" t="s">
        <v>1</v>
      </c>
      <c r="N54" s="65" t="s">
        <v>4</v>
      </c>
      <c r="O54" s="66">
        <v>44013</v>
      </c>
      <c r="P54" s="67">
        <v>67454.55</v>
      </c>
      <c r="Q54" s="67">
        <v>89798.219999999987</v>
      </c>
      <c r="R54" s="67">
        <v>157252.76999999999</v>
      </c>
      <c r="S54" s="67">
        <v>10118.18</v>
      </c>
      <c r="T54" s="67">
        <v>13469.720000000001</v>
      </c>
      <c r="U54" s="68">
        <v>23587.9</v>
      </c>
      <c r="V54" s="68">
        <v>10118.18</v>
      </c>
      <c r="W54" s="68">
        <v>13469.720000000001</v>
      </c>
      <c r="X54" s="67">
        <v>23587.9</v>
      </c>
      <c r="Y54" s="67">
        <v>47218.19</v>
      </c>
      <c r="Z54" s="67">
        <v>62858.78</v>
      </c>
      <c r="AA54" s="67">
        <v>110076.97</v>
      </c>
      <c r="AB54" s="67">
        <v>0</v>
      </c>
      <c r="AC54" s="67">
        <v>0</v>
      </c>
      <c r="AD54" s="67">
        <v>0</v>
      </c>
      <c r="AE54" s="67">
        <v>110076.97</v>
      </c>
      <c r="AF54" s="67">
        <v>0</v>
      </c>
      <c r="AG54" s="67">
        <v>74965.5</v>
      </c>
      <c r="AH54" s="67">
        <v>99797.119999999995</v>
      </c>
      <c r="AI54" s="67">
        <v>174762.62</v>
      </c>
      <c r="AJ54" s="67">
        <v>11244.82</v>
      </c>
      <c r="AK54" s="67">
        <v>14969.55</v>
      </c>
      <c r="AL54" s="67">
        <v>26214.37</v>
      </c>
      <c r="AM54" s="67">
        <v>11244.82</v>
      </c>
      <c r="AN54" s="67">
        <v>14969.55</v>
      </c>
      <c r="AO54" s="67">
        <v>26214.37</v>
      </c>
      <c r="AP54" s="67">
        <v>52475.86</v>
      </c>
      <c r="AQ54" s="67">
        <v>69858.02</v>
      </c>
      <c r="AR54" s="67">
        <v>122333.88</v>
      </c>
      <c r="AS54" s="67">
        <v>0</v>
      </c>
      <c r="AT54" s="67">
        <v>0</v>
      </c>
      <c r="AU54" s="67">
        <v>0</v>
      </c>
      <c r="AV54" s="67">
        <v>122333.88</v>
      </c>
      <c r="AW54" s="67">
        <v>0</v>
      </c>
    </row>
    <row r="55" spans="1:49" s="8" customFormat="1" ht="10.5" customHeight="1" x14ac:dyDescent="0.15">
      <c r="A55" s="30">
        <f t="shared" si="0"/>
        <v>44</v>
      </c>
      <c r="B55" s="30" t="s">
        <v>14</v>
      </c>
      <c r="C55" s="30">
        <v>6811</v>
      </c>
      <c r="D55" s="31">
        <v>44012</v>
      </c>
      <c r="E55" s="32">
        <v>44470</v>
      </c>
      <c r="F55" s="33" t="s">
        <v>37</v>
      </c>
      <c r="G55" s="31">
        <v>36922</v>
      </c>
      <c r="H55" s="31">
        <v>37959</v>
      </c>
      <c r="I55" s="31" t="s">
        <v>32</v>
      </c>
      <c r="J55" s="31" t="s">
        <v>15</v>
      </c>
      <c r="K55" s="31" t="s">
        <v>2</v>
      </c>
      <c r="L55" s="34" t="s">
        <v>22</v>
      </c>
      <c r="M55" s="30" t="s">
        <v>1</v>
      </c>
      <c r="N55" s="34" t="s">
        <v>4</v>
      </c>
      <c r="O55" s="37">
        <v>44013</v>
      </c>
      <c r="P55" s="35">
        <v>24014.35</v>
      </c>
      <c r="Q55" s="35">
        <v>31909.620000000003</v>
      </c>
      <c r="R55" s="35">
        <v>55923.97</v>
      </c>
      <c r="S55" s="35">
        <v>3602.15</v>
      </c>
      <c r="T55" s="35">
        <v>4786.43</v>
      </c>
      <c r="U55" s="36">
        <v>8388.58</v>
      </c>
      <c r="V55" s="36">
        <v>3602.15</v>
      </c>
      <c r="W55" s="36">
        <v>4786.43</v>
      </c>
      <c r="X55" s="35">
        <v>8388.58</v>
      </c>
      <c r="Y55" s="35">
        <v>16810.05</v>
      </c>
      <c r="Z55" s="35">
        <v>22336.76</v>
      </c>
      <c r="AA55" s="35">
        <v>39146.81</v>
      </c>
      <c r="AB55" s="35">
        <v>0</v>
      </c>
      <c r="AC55" s="35">
        <v>0</v>
      </c>
      <c r="AD55" s="35">
        <v>0</v>
      </c>
      <c r="AE55" s="35">
        <v>39146.81</v>
      </c>
      <c r="AF55" s="35">
        <v>0</v>
      </c>
      <c r="AG55" s="35">
        <v>26688.3</v>
      </c>
      <c r="AH55" s="35">
        <v>35462.709999999992</v>
      </c>
      <c r="AI55" s="35">
        <v>62151.009999999995</v>
      </c>
      <c r="AJ55" s="35">
        <v>4003.24</v>
      </c>
      <c r="AK55" s="35">
        <v>5319.3899999999994</v>
      </c>
      <c r="AL55" s="35">
        <v>9322.6299999999992</v>
      </c>
      <c r="AM55" s="35">
        <v>4003.24</v>
      </c>
      <c r="AN55" s="35">
        <v>5319.3899999999994</v>
      </c>
      <c r="AO55" s="35">
        <v>9322.6299999999992</v>
      </c>
      <c r="AP55" s="35">
        <v>18681.82</v>
      </c>
      <c r="AQ55" s="35">
        <v>24823.93</v>
      </c>
      <c r="AR55" s="35">
        <v>43505.75</v>
      </c>
      <c r="AS55" s="35">
        <v>0</v>
      </c>
      <c r="AT55" s="35">
        <v>0</v>
      </c>
      <c r="AU55" s="35">
        <v>0</v>
      </c>
      <c r="AV55" s="35">
        <v>43505.75</v>
      </c>
      <c r="AW55" s="35">
        <v>0</v>
      </c>
    </row>
    <row r="56" spans="1:49" s="8" customFormat="1" ht="10.5" customHeight="1" x14ac:dyDescent="0.15">
      <c r="A56" s="61">
        <f t="shared" si="0"/>
        <v>45</v>
      </c>
      <c r="B56" s="61" t="s">
        <v>14</v>
      </c>
      <c r="C56" s="61">
        <v>6814</v>
      </c>
      <c r="D56" s="62">
        <v>44012</v>
      </c>
      <c r="E56" s="63">
        <v>44470</v>
      </c>
      <c r="F56" s="64" t="s">
        <v>37</v>
      </c>
      <c r="G56" s="62">
        <v>36922</v>
      </c>
      <c r="H56" s="62">
        <v>37959</v>
      </c>
      <c r="I56" s="62" t="s">
        <v>32</v>
      </c>
      <c r="J56" s="62" t="s">
        <v>15</v>
      </c>
      <c r="K56" s="62" t="s">
        <v>2</v>
      </c>
      <c r="L56" s="65" t="s">
        <v>22</v>
      </c>
      <c r="M56" s="61" t="s">
        <v>1</v>
      </c>
      <c r="N56" s="65" t="s">
        <v>4</v>
      </c>
      <c r="O56" s="66">
        <v>44013</v>
      </c>
      <c r="P56" s="67">
        <v>12890.93</v>
      </c>
      <c r="Q56" s="67">
        <v>18092.59</v>
      </c>
      <c r="R56" s="67">
        <v>30983.52</v>
      </c>
      <c r="S56" s="67">
        <v>1933.63</v>
      </c>
      <c r="T56" s="67">
        <v>2713.88</v>
      </c>
      <c r="U56" s="68">
        <v>4647.51</v>
      </c>
      <c r="V56" s="68">
        <v>1933.63</v>
      </c>
      <c r="W56" s="68">
        <v>2713.88</v>
      </c>
      <c r="X56" s="67">
        <v>4647.51</v>
      </c>
      <c r="Y56" s="67">
        <v>9023.67</v>
      </c>
      <c r="Z56" s="67">
        <v>12664.83</v>
      </c>
      <c r="AA56" s="67">
        <v>21688.5</v>
      </c>
      <c r="AB56" s="67">
        <v>0</v>
      </c>
      <c r="AC56" s="67">
        <v>0</v>
      </c>
      <c r="AD56" s="67">
        <v>0</v>
      </c>
      <c r="AE56" s="67">
        <v>21688.5</v>
      </c>
      <c r="AF56" s="67">
        <v>0</v>
      </c>
      <c r="AG56" s="67">
        <v>14326.3</v>
      </c>
      <c r="AH56" s="67">
        <v>20107.179999999997</v>
      </c>
      <c r="AI56" s="67">
        <v>34433.479999999996</v>
      </c>
      <c r="AJ56" s="67">
        <v>2148.9299999999998</v>
      </c>
      <c r="AK56" s="67">
        <v>3016.07</v>
      </c>
      <c r="AL56" s="67">
        <v>5165</v>
      </c>
      <c r="AM56" s="67">
        <v>2148.9299999999998</v>
      </c>
      <c r="AN56" s="67">
        <v>3016.07</v>
      </c>
      <c r="AO56" s="67">
        <v>5165</v>
      </c>
      <c r="AP56" s="67">
        <v>10028.44</v>
      </c>
      <c r="AQ56" s="67">
        <v>14075.039999999999</v>
      </c>
      <c r="AR56" s="67">
        <v>24103.48</v>
      </c>
      <c r="AS56" s="67">
        <v>0</v>
      </c>
      <c r="AT56" s="67">
        <v>0</v>
      </c>
      <c r="AU56" s="67">
        <v>0</v>
      </c>
      <c r="AV56" s="67">
        <v>24103.48</v>
      </c>
      <c r="AW56" s="67">
        <v>0</v>
      </c>
    </row>
    <row r="57" spans="1:49" s="8" customFormat="1" ht="10.5" customHeight="1" x14ac:dyDescent="0.15">
      <c r="A57" s="30">
        <f t="shared" si="0"/>
        <v>46</v>
      </c>
      <c r="B57" s="30" t="s">
        <v>14</v>
      </c>
      <c r="C57" s="30">
        <v>6816</v>
      </c>
      <c r="D57" s="31">
        <v>44012</v>
      </c>
      <c r="E57" s="32">
        <v>44470</v>
      </c>
      <c r="F57" s="33" t="s">
        <v>37</v>
      </c>
      <c r="G57" s="31">
        <v>36922</v>
      </c>
      <c r="H57" s="31">
        <v>37959</v>
      </c>
      <c r="I57" s="31" t="s">
        <v>32</v>
      </c>
      <c r="J57" s="31" t="s">
        <v>15</v>
      </c>
      <c r="K57" s="31" t="s">
        <v>2</v>
      </c>
      <c r="L57" s="34" t="s">
        <v>22</v>
      </c>
      <c r="M57" s="30" t="s">
        <v>1</v>
      </c>
      <c r="N57" s="34" t="s">
        <v>4</v>
      </c>
      <c r="O57" s="37">
        <v>44013</v>
      </c>
      <c r="P57" s="35">
        <v>36066.410000000003</v>
      </c>
      <c r="Q57" s="35">
        <v>52034.45</v>
      </c>
      <c r="R57" s="35">
        <v>88100.86</v>
      </c>
      <c r="S57" s="35">
        <v>5409.96</v>
      </c>
      <c r="T57" s="35">
        <v>7805.1500000000005</v>
      </c>
      <c r="U57" s="36">
        <v>13215.11</v>
      </c>
      <c r="V57" s="36">
        <v>5409.96</v>
      </c>
      <c r="W57" s="36">
        <v>7805.1500000000005</v>
      </c>
      <c r="X57" s="35">
        <v>13215.11</v>
      </c>
      <c r="Y57" s="35">
        <v>25246.49</v>
      </c>
      <c r="Z57" s="35">
        <v>36424.149999999994</v>
      </c>
      <c r="AA57" s="35">
        <v>61670.64</v>
      </c>
      <c r="AB57" s="35">
        <v>0</v>
      </c>
      <c r="AC57" s="35">
        <v>0</v>
      </c>
      <c r="AD57" s="35">
        <v>0</v>
      </c>
      <c r="AE57" s="35">
        <v>61670.64</v>
      </c>
      <c r="AF57" s="35">
        <v>0</v>
      </c>
      <c r="AG57" s="35">
        <v>40082.350000000006</v>
      </c>
      <c r="AH57" s="35">
        <v>57828.399999999994</v>
      </c>
      <c r="AI57" s="35">
        <v>97910.75</v>
      </c>
      <c r="AJ57" s="35">
        <v>6012.35</v>
      </c>
      <c r="AK57" s="35">
        <v>8674.24</v>
      </c>
      <c r="AL57" s="35">
        <v>14686.59</v>
      </c>
      <c r="AM57" s="35">
        <v>6012.35</v>
      </c>
      <c r="AN57" s="35">
        <v>8674.24</v>
      </c>
      <c r="AO57" s="35">
        <v>14686.59</v>
      </c>
      <c r="AP57" s="35">
        <v>28057.65</v>
      </c>
      <c r="AQ57" s="35">
        <v>40479.920000000006</v>
      </c>
      <c r="AR57" s="35">
        <v>68537.570000000007</v>
      </c>
      <c r="AS57" s="35">
        <v>0</v>
      </c>
      <c r="AT57" s="35">
        <v>0</v>
      </c>
      <c r="AU57" s="35">
        <v>0</v>
      </c>
      <c r="AV57" s="35">
        <v>68537.570000000007</v>
      </c>
      <c r="AW57" s="35">
        <v>0</v>
      </c>
    </row>
    <row r="58" spans="1:49" s="8" customFormat="1" ht="10.5" customHeight="1" x14ac:dyDescent="0.15">
      <c r="A58" s="61">
        <f t="shared" si="0"/>
        <v>47</v>
      </c>
      <c r="B58" s="61" t="s">
        <v>14</v>
      </c>
      <c r="C58" s="61">
        <v>6817</v>
      </c>
      <c r="D58" s="62">
        <v>44012</v>
      </c>
      <c r="E58" s="63">
        <v>44470</v>
      </c>
      <c r="F58" s="64" t="s">
        <v>37</v>
      </c>
      <c r="G58" s="62">
        <v>36922</v>
      </c>
      <c r="H58" s="62">
        <v>37959</v>
      </c>
      <c r="I58" s="62" t="s">
        <v>32</v>
      </c>
      <c r="J58" s="62" t="s">
        <v>15</v>
      </c>
      <c r="K58" s="62" t="s">
        <v>2</v>
      </c>
      <c r="L58" s="65" t="s">
        <v>22</v>
      </c>
      <c r="M58" s="61" t="s">
        <v>1</v>
      </c>
      <c r="N58" s="65" t="s">
        <v>4</v>
      </c>
      <c r="O58" s="66">
        <v>44013</v>
      </c>
      <c r="P58" s="67">
        <v>12513.26</v>
      </c>
      <c r="Q58" s="67">
        <v>16194.800000000001</v>
      </c>
      <c r="R58" s="67">
        <v>28708.06</v>
      </c>
      <c r="S58" s="67">
        <v>1876.98</v>
      </c>
      <c r="T58" s="67">
        <v>2429.2099999999996</v>
      </c>
      <c r="U58" s="68">
        <v>4306.1899999999996</v>
      </c>
      <c r="V58" s="68">
        <v>1876.98</v>
      </c>
      <c r="W58" s="68">
        <v>2429.2099999999996</v>
      </c>
      <c r="X58" s="67">
        <v>4306.1899999999996</v>
      </c>
      <c r="Y58" s="67">
        <v>8759.2999999999993</v>
      </c>
      <c r="Z58" s="67">
        <v>11336.380000000001</v>
      </c>
      <c r="AA58" s="67">
        <v>20095.68</v>
      </c>
      <c r="AB58" s="67">
        <v>6157.32</v>
      </c>
      <c r="AC58" s="67">
        <v>677.3</v>
      </c>
      <c r="AD58" s="67">
        <v>0</v>
      </c>
      <c r="AE58" s="67">
        <v>20095.68</v>
      </c>
      <c r="AF58" s="67">
        <v>677.3</v>
      </c>
      <c r="AG58" s="67">
        <v>13906.57</v>
      </c>
      <c r="AH58" s="67">
        <v>17998.07</v>
      </c>
      <c r="AI58" s="67">
        <v>31904.639999999999</v>
      </c>
      <c r="AJ58" s="67">
        <v>2085.9699999999998</v>
      </c>
      <c r="AK58" s="67">
        <v>2699.7000000000003</v>
      </c>
      <c r="AL58" s="67">
        <v>4785.67</v>
      </c>
      <c r="AM58" s="67">
        <v>2085.9699999999998</v>
      </c>
      <c r="AN58" s="67">
        <v>2699.7000000000003</v>
      </c>
      <c r="AO58" s="67">
        <v>4785.67</v>
      </c>
      <c r="AP58" s="67">
        <v>9734.6299999999992</v>
      </c>
      <c r="AQ58" s="67">
        <v>12598.67</v>
      </c>
      <c r="AR58" s="67">
        <v>22333.3</v>
      </c>
      <c r="AS58" s="67">
        <v>6842.92</v>
      </c>
      <c r="AT58" s="67">
        <v>752.72</v>
      </c>
      <c r="AU58" s="67">
        <v>0</v>
      </c>
      <c r="AV58" s="67">
        <v>22333.3</v>
      </c>
      <c r="AW58" s="67">
        <v>752.72</v>
      </c>
    </row>
    <row r="59" spans="1:49" s="8" customFormat="1" ht="10.5" customHeight="1" x14ac:dyDescent="0.15">
      <c r="A59" s="30">
        <f t="shared" si="0"/>
        <v>48</v>
      </c>
      <c r="B59" s="30" t="s">
        <v>14</v>
      </c>
      <c r="C59" s="30">
        <v>6819</v>
      </c>
      <c r="D59" s="31">
        <v>44012</v>
      </c>
      <c r="E59" s="32">
        <v>44470</v>
      </c>
      <c r="F59" s="33" t="s">
        <v>37</v>
      </c>
      <c r="G59" s="31">
        <v>36922</v>
      </c>
      <c r="H59" s="31">
        <v>37959</v>
      </c>
      <c r="I59" s="31" t="s">
        <v>32</v>
      </c>
      <c r="J59" s="31" t="s">
        <v>15</v>
      </c>
      <c r="K59" s="31" t="s">
        <v>2</v>
      </c>
      <c r="L59" s="34" t="s">
        <v>22</v>
      </c>
      <c r="M59" s="30" t="s">
        <v>1</v>
      </c>
      <c r="N59" s="34" t="s">
        <v>4</v>
      </c>
      <c r="O59" s="37">
        <v>44013</v>
      </c>
      <c r="P59" s="35">
        <v>73523.81</v>
      </c>
      <c r="Q59" s="35">
        <v>98181.41</v>
      </c>
      <c r="R59" s="35">
        <v>171705.22</v>
      </c>
      <c r="S59" s="35">
        <v>11028.57</v>
      </c>
      <c r="T59" s="35">
        <v>14727.21</v>
      </c>
      <c r="U59" s="36">
        <v>25755.78</v>
      </c>
      <c r="V59" s="36">
        <v>11028.57</v>
      </c>
      <c r="W59" s="36">
        <v>14727.21</v>
      </c>
      <c r="X59" s="35">
        <v>25755.78</v>
      </c>
      <c r="Y59" s="35">
        <v>51466.67</v>
      </c>
      <c r="Z59" s="35">
        <v>68726.990000000005</v>
      </c>
      <c r="AA59" s="35">
        <v>120193.66</v>
      </c>
      <c r="AB59" s="35">
        <v>0</v>
      </c>
      <c r="AC59" s="35">
        <v>0</v>
      </c>
      <c r="AD59" s="35">
        <v>0</v>
      </c>
      <c r="AE59" s="35">
        <v>120193.66</v>
      </c>
      <c r="AF59" s="35">
        <v>0</v>
      </c>
      <c r="AG59" s="35">
        <v>81710.570000000007</v>
      </c>
      <c r="AH59" s="35">
        <v>109113.77999999997</v>
      </c>
      <c r="AI59" s="35">
        <v>190824.34999999998</v>
      </c>
      <c r="AJ59" s="35">
        <v>12256.58</v>
      </c>
      <c r="AK59" s="35">
        <v>16367.070000000002</v>
      </c>
      <c r="AL59" s="35">
        <v>28623.65</v>
      </c>
      <c r="AM59" s="35">
        <v>12256.58</v>
      </c>
      <c r="AN59" s="35">
        <v>16367.070000000002</v>
      </c>
      <c r="AO59" s="35">
        <v>28623.65</v>
      </c>
      <c r="AP59" s="35">
        <v>57197.41</v>
      </c>
      <c r="AQ59" s="35">
        <v>76379.639999999985</v>
      </c>
      <c r="AR59" s="35">
        <v>133577.04999999999</v>
      </c>
      <c r="AS59" s="35">
        <v>0</v>
      </c>
      <c r="AT59" s="35">
        <v>0</v>
      </c>
      <c r="AU59" s="35">
        <v>0</v>
      </c>
      <c r="AV59" s="35">
        <v>133577.04999999999</v>
      </c>
      <c r="AW59" s="35">
        <v>0</v>
      </c>
    </row>
    <row r="60" spans="1:49" s="8" customFormat="1" ht="10.5" customHeight="1" x14ac:dyDescent="0.15">
      <c r="A60" s="61">
        <f t="shared" si="0"/>
        <v>49</v>
      </c>
      <c r="B60" s="61" t="s">
        <v>14</v>
      </c>
      <c r="C60" s="61">
        <v>6822</v>
      </c>
      <c r="D60" s="62">
        <v>44012</v>
      </c>
      <c r="E60" s="63">
        <v>44470</v>
      </c>
      <c r="F60" s="64" t="s">
        <v>37</v>
      </c>
      <c r="G60" s="62">
        <v>36922</v>
      </c>
      <c r="H60" s="62">
        <v>37959</v>
      </c>
      <c r="I60" s="62" t="s">
        <v>32</v>
      </c>
      <c r="J60" s="62" t="s">
        <v>15</v>
      </c>
      <c r="K60" s="62" t="s">
        <v>2</v>
      </c>
      <c r="L60" s="65" t="s">
        <v>22</v>
      </c>
      <c r="M60" s="61" t="s">
        <v>1</v>
      </c>
      <c r="N60" s="65" t="s">
        <v>4</v>
      </c>
      <c r="O60" s="66">
        <v>44013</v>
      </c>
      <c r="P60" s="67">
        <v>73530.539999999994</v>
      </c>
      <c r="Q60" s="67">
        <v>98140.71</v>
      </c>
      <c r="R60" s="67">
        <v>171671.25</v>
      </c>
      <c r="S60" s="67">
        <v>11029.58</v>
      </c>
      <c r="T60" s="67">
        <v>14721.1</v>
      </c>
      <c r="U60" s="68">
        <v>25750.68</v>
      </c>
      <c r="V60" s="68">
        <v>11029.58</v>
      </c>
      <c r="W60" s="68">
        <v>14721.1</v>
      </c>
      <c r="X60" s="67">
        <v>25750.68</v>
      </c>
      <c r="Y60" s="67">
        <v>51471.38</v>
      </c>
      <c r="Z60" s="67">
        <v>68698.510000000009</v>
      </c>
      <c r="AA60" s="67">
        <v>120169.89</v>
      </c>
      <c r="AB60" s="67">
        <v>0</v>
      </c>
      <c r="AC60" s="67">
        <v>0</v>
      </c>
      <c r="AD60" s="67">
        <v>0</v>
      </c>
      <c r="AE60" s="67">
        <v>120169.89</v>
      </c>
      <c r="AF60" s="67">
        <v>0</v>
      </c>
      <c r="AG60" s="67">
        <v>81718.040000000008</v>
      </c>
      <c r="AH60" s="67">
        <v>109068.54999999999</v>
      </c>
      <c r="AI60" s="67">
        <v>190786.59</v>
      </c>
      <c r="AJ60" s="67">
        <v>12257.7</v>
      </c>
      <c r="AK60" s="67">
        <v>16360.279999999999</v>
      </c>
      <c r="AL60" s="67">
        <v>28617.98</v>
      </c>
      <c r="AM60" s="67">
        <v>12257.7</v>
      </c>
      <c r="AN60" s="67">
        <v>16360.279999999999</v>
      </c>
      <c r="AO60" s="67">
        <v>28617.98</v>
      </c>
      <c r="AP60" s="67">
        <v>57202.64</v>
      </c>
      <c r="AQ60" s="67">
        <v>76347.990000000005</v>
      </c>
      <c r="AR60" s="67">
        <v>133550.63</v>
      </c>
      <c r="AS60" s="67">
        <v>0</v>
      </c>
      <c r="AT60" s="67">
        <v>0</v>
      </c>
      <c r="AU60" s="67">
        <v>0</v>
      </c>
      <c r="AV60" s="67">
        <v>133550.63</v>
      </c>
      <c r="AW60" s="67">
        <v>0</v>
      </c>
    </row>
    <row r="61" spans="1:49" s="8" customFormat="1" ht="10.5" customHeight="1" x14ac:dyDescent="0.15">
      <c r="A61" s="30">
        <f t="shared" si="0"/>
        <v>50</v>
      </c>
      <c r="B61" s="30" t="s">
        <v>14</v>
      </c>
      <c r="C61" s="30">
        <v>6828</v>
      </c>
      <c r="D61" s="31">
        <v>44012</v>
      </c>
      <c r="E61" s="32">
        <v>44470</v>
      </c>
      <c r="F61" s="33" t="s">
        <v>37</v>
      </c>
      <c r="G61" s="31">
        <v>36922</v>
      </c>
      <c r="H61" s="31">
        <v>37959</v>
      </c>
      <c r="I61" s="31" t="s">
        <v>32</v>
      </c>
      <c r="J61" s="31" t="s">
        <v>15</v>
      </c>
      <c r="K61" s="31" t="s">
        <v>2</v>
      </c>
      <c r="L61" s="34" t="s">
        <v>22</v>
      </c>
      <c r="M61" s="30" t="s">
        <v>1</v>
      </c>
      <c r="N61" s="34" t="s">
        <v>4</v>
      </c>
      <c r="O61" s="37">
        <v>44013</v>
      </c>
      <c r="P61" s="35">
        <v>56770.400000000001</v>
      </c>
      <c r="Q61" s="35">
        <v>75700.78</v>
      </c>
      <c r="R61" s="35">
        <v>132471.18</v>
      </c>
      <c r="S61" s="35">
        <v>8515.56</v>
      </c>
      <c r="T61" s="35">
        <v>11355.109999999999</v>
      </c>
      <c r="U61" s="36">
        <v>19870.669999999998</v>
      </c>
      <c r="V61" s="36">
        <v>8515.56</v>
      </c>
      <c r="W61" s="36">
        <v>11355.109999999999</v>
      </c>
      <c r="X61" s="35">
        <v>19870.669999999998</v>
      </c>
      <c r="Y61" s="35">
        <v>39739.279999999999</v>
      </c>
      <c r="Z61" s="35">
        <v>52990.559999999998</v>
      </c>
      <c r="AA61" s="35">
        <v>92729.84</v>
      </c>
      <c r="AB61" s="35">
        <v>0</v>
      </c>
      <c r="AC61" s="35">
        <v>0</v>
      </c>
      <c r="AD61" s="35">
        <v>0</v>
      </c>
      <c r="AE61" s="35">
        <v>92729.84</v>
      </c>
      <c r="AF61" s="35">
        <v>0</v>
      </c>
      <c r="AG61" s="35">
        <v>63091.69</v>
      </c>
      <c r="AH61" s="35">
        <v>84129.959999999992</v>
      </c>
      <c r="AI61" s="35">
        <v>147221.65</v>
      </c>
      <c r="AJ61" s="35">
        <v>9463.75</v>
      </c>
      <c r="AK61" s="35">
        <v>12619.490000000002</v>
      </c>
      <c r="AL61" s="35">
        <v>22083.24</v>
      </c>
      <c r="AM61" s="35">
        <v>9463.75</v>
      </c>
      <c r="AN61" s="35">
        <v>12619.490000000002</v>
      </c>
      <c r="AO61" s="35">
        <v>22083.24</v>
      </c>
      <c r="AP61" s="35">
        <v>44164.19</v>
      </c>
      <c r="AQ61" s="35">
        <v>58890.979999999996</v>
      </c>
      <c r="AR61" s="35">
        <v>103055.17</v>
      </c>
      <c r="AS61" s="35">
        <v>0</v>
      </c>
      <c r="AT61" s="35">
        <v>0</v>
      </c>
      <c r="AU61" s="35">
        <v>0</v>
      </c>
      <c r="AV61" s="35">
        <v>103055.17</v>
      </c>
      <c r="AW61" s="35">
        <v>0</v>
      </c>
    </row>
    <row r="62" spans="1:49" s="8" customFormat="1" ht="10.5" customHeight="1" x14ac:dyDescent="0.15">
      <c r="A62" s="61">
        <f t="shared" si="0"/>
        <v>51</v>
      </c>
      <c r="B62" s="61" t="s">
        <v>14</v>
      </c>
      <c r="C62" s="61">
        <v>6832</v>
      </c>
      <c r="D62" s="62">
        <v>44012</v>
      </c>
      <c r="E62" s="63">
        <v>44470</v>
      </c>
      <c r="F62" s="64" t="s">
        <v>37</v>
      </c>
      <c r="G62" s="62">
        <v>36922</v>
      </c>
      <c r="H62" s="62">
        <v>37959</v>
      </c>
      <c r="I62" s="62" t="s">
        <v>32</v>
      </c>
      <c r="J62" s="62" t="s">
        <v>15</v>
      </c>
      <c r="K62" s="62" t="s">
        <v>2</v>
      </c>
      <c r="L62" s="65" t="s">
        <v>22</v>
      </c>
      <c r="M62" s="61" t="s">
        <v>1</v>
      </c>
      <c r="N62" s="65" t="s">
        <v>4</v>
      </c>
      <c r="O62" s="66">
        <v>44013</v>
      </c>
      <c r="P62" s="67">
        <v>38341.1</v>
      </c>
      <c r="Q62" s="67">
        <v>50538.640000000007</v>
      </c>
      <c r="R62" s="67">
        <v>88879.74</v>
      </c>
      <c r="S62" s="67">
        <v>5751.16</v>
      </c>
      <c r="T62" s="67">
        <v>7580.7900000000009</v>
      </c>
      <c r="U62" s="68">
        <v>13331.95</v>
      </c>
      <c r="V62" s="68">
        <v>5751.16</v>
      </c>
      <c r="W62" s="68">
        <v>7580.7900000000009</v>
      </c>
      <c r="X62" s="67">
        <v>13331.95</v>
      </c>
      <c r="Y62" s="67">
        <v>26838.78</v>
      </c>
      <c r="Z62" s="67">
        <v>35377.06</v>
      </c>
      <c r="AA62" s="67">
        <v>62215.839999999997</v>
      </c>
      <c r="AB62" s="67">
        <v>0</v>
      </c>
      <c r="AC62" s="67">
        <v>0</v>
      </c>
      <c r="AD62" s="67">
        <v>0</v>
      </c>
      <c r="AE62" s="67">
        <v>62215.839999999997</v>
      </c>
      <c r="AF62" s="67">
        <v>0</v>
      </c>
      <c r="AG62" s="67">
        <v>42610.32</v>
      </c>
      <c r="AH62" s="67">
        <v>56166.04</v>
      </c>
      <c r="AI62" s="67">
        <v>98776.36</v>
      </c>
      <c r="AJ62" s="67">
        <v>6391.54</v>
      </c>
      <c r="AK62" s="67">
        <v>8424.9000000000015</v>
      </c>
      <c r="AL62" s="67">
        <v>14816.44</v>
      </c>
      <c r="AM62" s="67">
        <v>6391.54</v>
      </c>
      <c r="AN62" s="67">
        <v>8424.9000000000015</v>
      </c>
      <c r="AO62" s="67">
        <v>14816.44</v>
      </c>
      <c r="AP62" s="67">
        <v>29827.24</v>
      </c>
      <c r="AQ62" s="67">
        <v>39316.239999999991</v>
      </c>
      <c r="AR62" s="67">
        <v>69143.48</v>
      </c>
      <c r="AS62" s="67">
        <v>0</v>
      </c>
      <c r="AT62" s="67">
        <v>0</v>
      </c>
      <c r="AU62" s="67">
        <v>0</v>
      </c>
      <c r="AV62" s="67">
        <v>69143.48</v>
      </c>
      <c r="AW62" s="67">
        <v>0</v>
      </c>
    </row>
    <row r="63" spans="1:49" s="8" customFormat="1" ht="10.5" customHeight="1" x14ac:dyDescent="0.15">
      <c r="A63" s="30">
        <f t="shared" si="0"/>
        <v>52</v>
      </c>
      <c r="B63" s="30" t="s">
        <v>14</v>
      </c>
      <c r="C63" s="30">
        <v>6833</v>
      </c>
      <c r="D63" s="31">
        <v>44012</v>
      </c>
      <c r="E63" s="32">
        <v>44470</v>
      </c>
      <c r="F63" s="33" t="s">
        <v>37</v>
      </c>
      <c r="G63" s="31">
        <v>36922</v>
      </c>
      <c r="H63" s="31">
        <v>37959</v>
      </c>
      <c r="I63" s="31" t="s">
        <v>32</v>
      </c>
      <c r="J63" s="31" t="s">
        <v>15</v>
      </c>
      <c r="K63" s="31" t="s">
        <v>2</v>
      </c>
      <c r="L63" s="34" t="s">
        <v>22</v>
      </c>
      <c r="M63" s="30" t="s">
        <v>1</v>
      </c>
      <c r="N63" s="34" t="s">
        <v>4</v>
      </c>
      <c r="O63" s="37">
        <v>44013</v>
      </c>
      <c r="P63" s="35">
        <v>51019.42</v>
      </c>
      <c r="Q63" s="35">
        <v>69554.55</v>
      </c>
      <c r="R63" s="35">
        <v>120573.97</v>
      </c>
      <c r="S63" s="35">
        <v>7652.91</v>
      </c>
      <c r="T63" s="35">
        <v>10433.18</v>
      </c>
      <c r="U63" s="36">
        <v>18086.09</v>
      </c>
      <c r="V63" s="36">
        <v>7652.91</v>
      </c>
      <c r="W63" s="36">
        <v>10433.18</v>
      </c>
      <c r="X63" s="35">
        <v>18086.09</v>
      </c>
      <c r="Y63" s="35">
        <v>35713.599999999999</v>
      </c>
      <c r="Z63" s="35">
        <v>48688.189999999995</v>
      </c>
      <c r="AA63" s="35">
        <v>84401.79</v>
      </c>
      <c r="AB63" s="35">
        <v>26539</v>
      </c>
      <c r="AC63" s="35">
        <v>2919.29</v>
      </c>
      <c r="AD63" s="35">
        <v>0</v>
      </c>
      <c r="AE63" s="35">
        <v>84401.79</v>
      </c>
      <c r="AF63" s="35">
        <v>2919.29</v>
      </c>
      <c r="AG63" s="35">
        <v>56700.35</v>
      </c>
      <c r="AH63" s="35">
        <v>77299.359999999986</v>
      </c>
      <c r="AI63" s="35">
        <v>133999.71</v>
      </c>
      <c r="AJ63" s="35">
        <v>8505.0499999999993</v>
      </c>
      <c r="AK63" s="35">
        <v>11594.900000000001</v>
      </c>
      <c r="AL63" s="35">
        <v>20099.95</v>
      </c>
      <c r="AM63" s="35">
        <v>8505.0499999999993</v>
      </c>
      <c r="AN63" s="35">
        <v>11594.900000000001</v>
      </c>
      <c r="AO63" s="35">
        <v>20099.95</v>
      </c>
      <c r="AP63" s="35">
        <v>39690.25</v>
      </c>
      <c r="AQ63" s="35">
        <v>54109.56</v>
      </c>
      <c r="AR63" s="35">
        <v>93799.81</v>
      </c>
      <c r="AS63" s="35">
        <v>29494.080000000002</v>
      </c>
      <c r="AT63" s="35">
        <v>3244.34</v>
      </c>
      <c r="AU63" s="35">
        <v>0</v>
      </c>
      <c r="AV63" s="35">
        <v>93799.81</v>
      </c>
      <c r="AW63" s="35">
        <v>3244.34</v>
      </c>
    </row>
    <row r="64" spans="1:49" s="8" customFormat="1" ht="10.5" customHeight="1" x14ac:dyDescent="0.15">
      <c r="A64" s="61">
        <f t="shared" si="0"/>
        <v>53</v>
      </c>
      <c r="B64" s="61" t="s">
        <v>14</v>
      </c>
      <c r="C64" s="61">
        <v>6836</v>
      </c>
      <c r="D64" s="62">
        <v>44012</v>
      </c>
      <c r="E64" s="63">
        <v>44470</v>
      </c>
      <c r="F64" s="64" t="s">
        <v>37</v>
      </c>
      <c r="G64" s="62">
        <v>36922</v>
      </c>
      <c r="H64" s="62">
        <v>37959</v>
      </c>
      <c r="I64" s="62" t="s">
        <v>32</v>
      </c>
      <c r="J64" s="62" t="s">
        <v>15</v>
      </c>
      <c r="K64" s="62" t="s">
        <v>2</v>
      </c>
      <c r="L64" s="65" t="s">
        <v>22</v>
      </c>
      <c r="M64" s="61" t="s">
        <v>1</v>
      </c>
      <c r="N64" s="65" t="s">
        <v>4</v>
      </c>
      <c r="O64" s="66">
        <v>44013</v>
      </c>
      <c r="P64" s="67">
        <v>20794.53</v>
      </c>
      <c r="Q64" s="67">
        <v>27592.270000000004</v>
      </c>
      <c r="R64" s="67">
        <v>48386.8</v>
      </c>
      <c r="S64" s="67">
        <v>3119.17</v>
      </c>
      <c r="T64" s="67">
        <v>4138.83</v>
      </c>
      <c r="U64" s="68">
        <v>7258</v>
      </c>
      <c r="V64" s="68">
        <v>3119.17</v>
      </c>
      <c r="W64" s="68">
        <v>4138.83</v>
      </c>
      <c r="X64" s="67">
        <v>7258</v>
      </c>
      <c r="Y64" s="67">
        <v>14556.19</v>
      </c>
      <c r="Z64" s="67">
        <v>19314.61</v>
      </c>
      <c r="AA64" s="67">
        <v>33870.800000000003</v>
      </c>
      <c r="AB64" s="67">
        <v>0</v>
      </c>
      <c r="AC64" s="67">
        <v>0</v>
      </c>
      <c r="AD64" s="67">
        <v>0</v>
      </c>
      <c r="AE64" s="67">
        <v>33870.800000000003</v>
      </c>
      <c r="AF64" s="67">
        <v>0</v>
      </c>
      <c r="AG64" s="67">
        <v>23109.96</v>
      </c>
      <c r="AH64" s="67">
        <v>30664.620000000003</v>
      </c>
      <c r="AI64" s="67">
        <v>53774.58</v>
      </c>
      <c r="AJ64" s="67">
        <v>3466.48</v>
      </c>
      <c r="AK64" s="67">
        <v>4599.68</v>
      </c>
      <c r="AL64" s="67">
        <v>8066.16</v>
      </c>
      <c r="AM64" s="67">
        <v>3466.48</v>
      </c>
      <c r="AN64" s="67">
        <v>4599.68</v>
      </c>
      <c r="AO64" s="67">
        <v>8066.16</v>
      </c>
      <c r="AP64" s="67">
        <v>16177</v>
      </c>
      <c r="AQ64" s="67">
        <v>21465.260000000002</v>
      </c>
      <c r="AR64" s="67">
        <v>37642.26</v>
      </c>
      <c r="AS64" s="67">
        <v>0</v>
      </c>
      <c r="AT64" s="67">
        <v>0</v>
      </c>
      <c r="AU64" s="67">
        <v>0</v>
      </c>
      <c r="AV64" s="67">
        <v>37642.26</v>
      </c>
      <c r="AW64" s="67">
        <v>0</v>
      </c>
    </row>
    <row r="65" spans="1:49" s="8" customFormat="1" ht="10.5" customHeight="1" x14ac:dyDescent="0.15">
      <c r="A65" s="30">
        <f t="shared" si="0"/>
        <v>54</v>
      </c>
      <c r="B65" s="30" t="s">
        <v>14</v>
      </c>
      <c r="C65" s="30">
        <v>6837</v>
      </c>
      <c r="D65" s="31">
        <v>44012</v>
      </c>
      <c r="E65" s="32">
        <v>44470</v>
      </c>
      <c r="F65" s="33" t="s">
        <v>37</v>
      </c>
      <c r="G65" s="31">
        <v>36922</v>
      </c>
      <c r="H65" s="31">
        <v>37959</v>
      </c>
      <c r="I65" s="31" t="s">
        <v>32</v>
      </c>
      <c r="J65" s="31" t="s">
        <v>15</v>
      </c>
      <c r="K65" s="31" t="s">
        <v>2</v>
      </c>
      <c r="L65" s="34" t="s">
        <v>22</v>
      </c>
      <c r="M65" s="30" t="s">
        <v>1</v>
      </c>
      <c r="N65" s="34" t="s">
        <v>4</v>
      </c>
      <c r="O65" s="37">
        <v>44013</v>
      </c>
      <c r="P65" s="35">
        <v>16719.439999999999</v>
      </c>
      <c r="Q65" s="35">
        <v>22313.88</v>
      </c>
      <c r="R65" s="35">
        <v>39033.32</v>
      </c>
      <c r="S65" s="35">
        <v>2507.91</v>
      </c>
      <c r="T65" s="35">
        <v>3347.0699999999997</v>
      </c>
      <c r="U65" s="36">
        <v>5854.98</v>
      </c>
      <c r="V65" s="36">
        <v>2507.91</v>
      </c>
      <c r="W65" s="36">
        <v>3347.0699999999997</v>
      </c>
      <c r="X65" s="35">
        <v>5854.98</v>
      </c>
      <c r="Y65" s="35">
        <v>11703.62</v>
      </c>
      <c r="Z65" s="35">
        <v>15619.74</v>
      </c>
      <c r="AA65" s="35">
        <v>27323.360000000001</v>
      </c>
      <c r="AB65" s="35">
        <v>0</v>
      </c>
      <c r="AC65" s="35">
        <v>0</v>
      </c>
      <c r="AD65" s="35">
        <v>0</v>
      </c>
      <c r="AE65" s="35">
        <v>27323.360000000001</v>
      </c>
      <c r="AF65" s="35">
        <v>0</v>
      </c>
      <c r="AG65" s="35">
        <v>18581.12</v>
      </c>
      <c r="AH65" s="35">
        <v>24798.49</v>
      </c>
      <c r="AI65" s="35">
        <v>43379.61</v>
      </c>
      <c r="AJ65" s="35">
        <v>2787.16</v>
      </c>
      <c r="AK65" s="35">
        <v>3719.76</v>
      </c>
      <c r="AL65" s="35">
        <v>6506.92</v>
      </c>
      <c r="AM65" s="35">
        <v>2787.16</v>
      </c>
      <c r="AN65" s="35">
        <v>3719.76</v>
      </c>
      <c r="AO65" s="35">
        <v>6506.92</v>
      </c>
      <c r="AP65" s="35">
        <v>13006.8</v>
      </c>
      <c r="AQ65" s="35">
        <v>17358.97</v>
      </c>
      <c r="AR65" s="35">
        <v>30365.77</v>
      </c>
      <c r="AS65" s="35">
        <v>0</v>
      </c>
      <c r="AT65" s="35">
        <v>0</v>
      </c>
      <c r="AU65" s="35">
        <v>0</v>
      </c>
      <c r="AV65" s="35">
        <v>30365.77</v>
      </c>
      <c r="AW65" s="35">
        <v>0</v>
      </c>
    </row>
    <row r="66" spans="1:49" s="8" customFormat="1" ht="10.5" customHeight="1" x14ac:dyDescent="0.15">
      <c r="A66" s="61">
        <f t="shared" si="0"/>
        <v>55</v>
      </c>
      <c r="B66" s="61" t="s">
        <v>14</v>
      </c>
      <c r="C66" s="61">
        <v>6839</v>
      </c>
      <c r="D66" s="62">
        <v>44012</v>
      </c>
      <c r="E66" s="63">
        <v>44470</v>
      </c>
      <c r="F66" s="64" t="s">
        <v>37</v>
      </c>
      <c r="G66" s="62">
        <v>36922</v>
      </c>
      <c r="H66" s="62">
        <v>37959</v>
      </c>
      <c r="I66" s="62" t="s">
        <v>32</v>
      </c>
      <c r="J66" s="62" t="s">
        <v>15</v>
      </c>
      <c r="K66" s="62" t="s">
        <v>2</v>
      </c>
      <c r="L66" s="65" t="s">
        <v>22</v>
      </c>
      <c r="M66" s="61" t="s">
        <v>1</v>
      </c>
      <c r="N66" s="65" t="s">
        <v>4</v>
      </c>
      <c r="O66" s="66">
        <v>44013</v>
      </c>
      <c r="P66" s="67">
        <v>61092.08</v>
      </c>
      <c r="Q66" s="67">
        <v>83465.12000000001</v>
      </c>
      <c r="R66" s="67">
        <v>144557.20000000001</v>
      </c>
      <c r="S66" s="67">
        <v>9163.81</v>
      </c>
      <c r="T66" s="67">
        <v>12519.76</v>
      </c>
      <c r="U66" s="68">
        <v>21683.57</v>
      </c>
      <c r="V66" s="68">
        <v>9163.81</v>
      </c>
      <c r="W66" s="68">
        <v>12519.76</v>
      </c>
      <c r="X66" s="67">
        <v>21683.57</v>
      </c>
      <c r="Y66" s="67">
        <v>42764.46</v>
      </c>
      <c r="Z66" s="67">
        <v>58425.599999999999</v>
      </c>
      <c r="AA66" s="67">
        <v>101190.06</v>
      </c>
      <c r="AB66" s="67">
        <v>61092.08</v>
      </c>
      <c r="AC66" s="67">
        <v>6720.12</v>
      </c>
      <c r="AD66" s="67">
        <v>13440.24</v>
      </c>
      <c r="AE66" s="67">
        <v>101190.06</v>
      </c>
      <c r="AF66" s="67">
        <v>6720.12</v>
      </c>
      <c r="AG66" s="67">
        <v>67894.58</v>
      </c>
      <c r="AH66" s="67">
        <v>92758.849999999991</v>
      </c>
      <c r="AI66" s="67">
        <v>160653.43</v>
      </c>
      <c r="AJ66" s="67">
        <v>10184.18</v>
      </c>
      <c r="AK66" s="67">
        <v>13913.82</v>
      </c>
      <c r="AL66" s="67">
        <v>24098</v>
      </c>
      <c r="AM66" s="67">
        <v>10184.18</v>
      </c>
      <c r="AN66" s="67">
        <v>13913.82</v>
      </c>
      <c r="AO66" s="67">
        <v>24098</v>
      </c>
      <c r="AP66" s="67">
        <v>47526.22</v>
      </c>
      <c r="AQ66" s="67">
        <v>64931.209999999992</v>
      </c>
      <c r="AR66" s="67">
        <v>112457.43</v>
      </c>
      <c r="AS66" s="67">
        <v>67894.59</v>
      </c>
      <c r="AT66" s="67">
        <v>7468.4</v>
      </c>
      <c r="AU66" s="67">
        <v>14936.8</v>
      </c>
      <c r="AV66" s="67">
        <v>112457.43</v>
      </c>
      <c r="AW66" s="67">
        <v>7468.4</v>
      </c>
    </row>
    <row r="67" spans="1:49" s="8" customFormat="1" ht="10.5" customHeight="1" x14ac:dyDescent="0.15">
      <c r="A67" s="30">
        <f t="shared" si="0"/>
        <v>56</v>
      </c>
      <c r="B67" s="30" t="s">
        <v>14</v>
      </c>
      <c r="C67" s="30">
        <v>6841</v>
      </c>
      <c r="D67" s="31">
        <v>44012</v>
      </c>
      <c r="E67" s="32">
        <v>44470</v>
      </c>
      <c r="F67" s="33" t="s">
        <v>37</v>
      </c>
      <c r="G67" s="31">
        <v>36922</v>
      </c>
      <c r="H67" s="31">
        <v>37959</v>
      </c>
      <c r="I67" s="31" t="s">
        <v>32</v>
      </c>
      <c r="J67" s="31" t="s">
        <v>15</v>
      </c>
      <c r="K67" s="31" t="s">
        <v>2</v>
      </c>
      <c r="L67" s="34" t="s">
        <v>22</v>
      </c>
      <c r="M67" s="30" t="s">
        <v>1</v>
      </c>
      <c r="N67" s="34" t="s">
        <v>4</v>
      </c>
      <c r="O67" s="37">
        <v>44013</v>
      </c>
      <c r="P67" s="35">
        <v>68327.710000000006</v>
      </c>
      <c r="Q67" s="35">
        <v>93361.23</v>
      </c>
      <c r="R67" s="35">
        <v>161688.94</v>
      </c>
      <c r="S67" s="35">
        <v>10249.15</v>
      </c>
      <c r="T67" s="35">
        <v>14004.180000000002</v>
      </c>
      <c r="U67" s="36">
        <v>24253.33</v>
      </c>
      <c r="V67" s="36">
        <v>10249.15</v>
      </c>
      <c r="W67" s="36">
        <v>14004.180000000002</v>
      </c>
      <c r="X67" s="35">
        <v>24253.33</v>
      </c>
      <c r="Y67" s="35">
        <v>47829.41</v>
      </c>
      <c r="Z67" s="35">
        <v>65352.869999999995</v>
      </c>
      <c r="AA67" s="35">
        <v>113182.28</v>
      </c>
      <c r="AB67" s="35">
        <v>68327.710000000006</v>
      </c>
      <c r="AC67" s="35">
        <v>7516.04</v>
      </c>
      <c r="AD67" s="35">
        <v>15032.08</v>
      </c>
      <c r="AE67" s="35">
        <v>113182.28</v>
      </c>
      <c r="AF67" s="35">
        <v>7516.04</v>
      </c>
      <c r="AG67" s="35">
        <v>75935.88</v>
      </c>
      <c r="AH67" s="35">
        <v>103756.88</v>
      </c>
      <c r="AI67" s="35">
        <v>179692.76</v>
      </c>
      <c r="AJ67" s="35">
        <v>11390.37</v>
      </c>
      <c r="AK67" s="35">
        <v>15563.53</v>
      </c>
      <c r="AL67" s="35">
        <v>26953.9</v>
      </c>
      <c r="AM67" s="35">
        <v>11390.37</v>
      </c>
      <c r="AN67" s="35">
        <v>15563.53</v>
      </c>
      <c r="AO67" s="35">
        <v>26953.9</v>
      </c>
      <c r="AP67" s="35">
        <v>53155.14</v>
      </c>
      <c r="AQ67" s="35">
        <v>72629.820000000007</v>
      </c>
      <c r="AR67" s="35">
        <v>125784.96000000001</v>
      </c>
      <c r="AS67" s="35">
        <v>75935.899999999994</v>
      </c>
      <c r="AT67" s="35">
        <v>8352.94</v>
      </c>
      <c r="AU67" s="35">
        <v>16705.88</v>
      </c>
      <c r="AV67" s="35">
        <v>125784.96000000001</v>
      </c>
      <c r="AW67" s="35">
        <v>8352.94</v>
      </c>
    </row>
    <row r="68" spans="1:49" s="8" customFormat="1" ht="10.5" customHeight="1" x14ac:dyDescent="0.15">
      <c r="A68" s="61">
        <f t="shared" si="0"/>
        <v>57</v>
      </c>
      <c r="B68" s="61" t="s">
        <v>14</v>
      </c>
      <c r="C68" s="61">
        <v>6842</v>
      </c>
      <c r="D68" s="62">
        <v>44012</v>
      </c>
      <c r="E68" s="63">
        <v>44470</v>
      </c>
      <c r="F68" s="64" t="s">
        <v>37</v>
      </c>
      <c r="G68" s="62">
        <v>36922</v>
      </c>
      <c r="H68" s="62">
        <v>37959</v>
      </c>
      <c r="I68" s="62" t="s">
        <v>32</v>
      </c>
      <c r="J68" s="62" t="s">
        <v>15</v>
      </c>
      <c r="K68" s="62" t="s">
        <v>2</v>
      </c>
      <c r="L68" s="65" t="s">
        <v>22</v>
      </c>
      <c r="M68" s="61" t="s">
        <v>1</v>
      </c>
      <c r="N68" s="65" t="s">
        <v>4</v>
      </c>
      <c r="O68" s="66">
        <v>44013</v>
      </c>
      <c r="P68" s="67">
        <v>73892.06</v>
      </c>
      <c r="Q68" s="67">
        <v>96493.950000000012</v>
      </c>
      <c r="R68" s="67">
        <v>170386.01</v>
      </c>
      <c r="S68" s="67">
        <v>11083.8</v>
      </c>
      <c r="T68" s="67">
        <v>14474.09</v>
      </c>
      <c r="U68" s="68">
        <v>25557.89</v>
      </c>
      <c r="V68" s="68">
        <v>11083.8</v>
      </c>
      <c r="W68" s="68">
        <v>14474.09</v>
      </c>
      <c r="X68" s="67">
        <v>25557.89</v>
      </c>
      <c r="Y68" s="67">
        <v>51724.46</v>
      </c>
      <c r="Z68" s="67">
        <v>67545.76999999999</v>
      </c>
      <c r="AA68" s="67">
        <v>119270.23</v>
      </c>
      <c r="AB68" s="67">
        <v>73892.06</v>
      </c>
      <c r="AC68" s="67">
        <v>8128.12</v>
      </c>
      <c r="AD68" s="67">
        <v>16256.24</v>
      </c>
      <c r="AE68" s="67">
        <v>119270.23</v>
      </c>
      <c r="AF68" s="67">
        <v>8128.12</v>
      </c>
      <c r="AG68" s="67">
        <v>82119.820000000007</v>
      </c>
      <c r="AH68" s="67">
        <v>107238.41999999998</v>
      </c>
      <c r="AI68" s="67">
        <v>189358.24</v>
      </c>
      <c r="AJ68" s="67">
        <v>12317.96</v>
      </c>
      <c r="AK68" s="67">
        <v>16085.760000000002</v>
      </c>
      <c r="AL68" s="67">
        <v>28403.72</v>
      </c>
      <c r="AM68" s="67">
        <v>12317.96</v>
      </c>
      <c r="AN68" s="67">
        <v>16085.760000000002</v>
      </c>
      <c r="AO68" s="67">
        <v>28403.72</v>
      </c>
      <c r="AP68" s="67">
        <v>57483.9</v>
      </c>
      <c r="AQ68" s="67">
        <v>75066.899999999994</v>
      </c>
      <c r="AR68" s="67">
        <v>132550.79999999999</v>
      </c>
      <c r="AS68" s="67">
        <v>82119.83</v>
      </c>
      <c r="AT68" s="67">
        <v>9033.18</v>
      </c>
      <c r="AU68" s="67">
        <v>18066.36</v>
      </c>
      <c r="AV68" s="67">
        <v>132550.79999999999</v>
      </c>
      <c r="AW68" s="67">
        <v>9033.18</v>
      </c>
    </row>
    <row r="69" spans="1:49" s="8" customFormat="1" ht="10.5" customHeight="1" x14ac:dyDescent="0.15">
      <c r="A69" s="30">
        <f t="shared" si="0"/>
        <v>58</v>
      </c>
      <c r="B69" s="30" t="s">
        <v>14</v>
      </c>
      <c r="C69" s="30">
        <v>6843</v>
      </c>
      <c r="D69" s="31">
        <v>44012</v>
      </c>
      <c r="E69" s="32">
        <v>44470</v>
      </c>
      <c r="F69" s="33" t="s">
        <v>37</v>
      </c>
      <c r="G69" s="31">
        <v>36922</v>
      </c>
      <c r="H69" s="31">
        <v>37959</v>
      </c>
      <c r="I69" s="31" t="s">
        <v>32</v>
      </c>
      <c r="J69" s="31" t="s">
        <v>15</v>
      </c>
      <c r="K69" s="31" t="s">
        <v>2</v>
      </c>
      <c r="L69" s="34" t="s">
        <v>22</v>
      </c>
      <c r="M69" s="30" t="s">
        <v>1</v>
      </c>
      <c r="N69" s="34" t="s">
        <v>4</v>
      </c>
      <c r="O69" s="37">
        <v>44013</v>
      </c>
      <c r="P69" s="35">
        <v>66401.52</v>
      </c>
      <c r="Q69" s="35">
        <v>90638.29</v>
      </c>
      <c r="R69" s="35">
        <v>157039.81</v>
      </c>
      <c r="S69" s="35">
        <v>9960.2199999999993</v>
      </c>
      <c r="T69" s="35">
        <v>13595.730000000001</v>
      </c>
      <c r="U69" s="36">
        <v>23555.95</v>
      </c>
      <c r="V69" s="36">
        <v>9960.2199999999993</v>
      </c>
      <c r="W69" s="36">
        <v>13595.730000000001</v>
      </c>
      <c r="X69" s="35">
        <v>23555.95</v>
      </c>
      <c r="Y69" s="35">
        <v>46481.08</v>
      </c>
      <c r="Z69" s="35">
        <v>63446.83</v>
      </c>
      <c r="AA69" s="35">
        <v>109927.91</v>
      </c>
      <c r="AB69" s="35">
        <v>66401.52</v>
      </c>
      <c r="AC69" s="35">
        <v>7304.16</v>
      </c>
      <c r="AD69" s="35">
        <v>14608.32</v>
      </c>
      <c r="AE69" s="35">
        <v>109927.91</v>
      </c>
      <c r="AF69" s="35">
        <v>7304.16</v>
      </c>
      <c r="AG69" s="35">
        <v>73795.22</v>
      </c>
      <c r="AH69" s="35">
        <v>100730.73999999999</v>
      </c>
      <c r="AI69" s="35">
        <v>174525.96</v>
      </c>
      <c r="AJ69" s="35">
        <v>11069.27</v>
      </c>
      <c r="AK69" s="35">
        <v>15109.599999999999</v>
      </c>
      <c r="AL69" s="35">
        <v>26178.87</v>
      </c>
      <c r="AM69" s="35">
        <v>11069.27</v>
      </c>
      <c r="AN69" s="35">
        <v>15109.599999999999</v>
      </c>
      <c r="AO69" s="35">
        <v>26178.87</v>
      </c>
      <c r="AP69" s="35">
        <v>51656.68</v>
      </c>
      <c r="AQ69" s="35">
        <v>70511.540000000008</v>
      </c>
      <c r="AR69" s="35">
        <v>122168.22</v>
      </c>
      <c r="AS69" s="35">
        <v>73795.23</v>
      </c>
      <c r="AT69" s="35">
        <v>8117.47</v>
      </c>
      <c r="AU69" s="35">
        <v>16234.94</v>
      </c>
      <c r="AV69" s="35">
        <v>122168.22</v>
      </c>
      <c r="AW69" s="35">
        <v>8117.47</v>
      </c>
    </row>
    <row r="70" spans="1:49" s="8" customFormat="1" ht="10.5" customHeight="1" x14ac:dyDescent="0.15">
      <c r="A70" s="61">
        <f t="shared" si="0"/>
        <v>59</v>
      </c>
      <c r="B70" s="61" t="s">
        <v>14</v>
      </c>
      <c r="C70" s="61">
        <v>6847</v>
      </c>
      <c r="D70" s="62">
        <v>44012</v>
      </c>
      <c r="E70" s="63">
        <v>44470</v>
      </c>
      <c r="F70" s="64" t="s">
        <v>37</v>
      </c>
      <c r="G70" s="62">
        <v>36922</v>
      </c>
      <c r="H70" s="62">
        <v>37959</v>
      </c>
      <c r="I70" s="62" t="s">
        <v>32</v>
      </c>
      <c r="J70" s="62" t="s">
        <v>15</v>
      </c>
      <c r="K70" s="62" t="s">
        <v>2</v>
      </c>
      <c r="L70" s="65" t="s">
        <v>22</v>
      </c>
      <c r="M70" s="61" t="s">
        <v>1</v>
      </c>
      <c r="N70" s="65" t="s">
        <v>4</v>
      </c>
      <c r="O70" s="66">
        <v>44013</v>
      </c>
      <c r="P70" s="67">
        <v>60345.58</v>
      </c>
      <c r="Q70" s="67">
        <v>82278.2</v>
      </c>
      <c r="R70" s="67">
        <v>142623.78</v>
      </c>
      <c r="S70" s="67">
        <v>9051.83</v>
      </c>
      <c r="T70" s="67">
        <v>12341.72</v>
      </c>
      <c r="U70" s="68">
        <v>21393.55</v>
      </c>
      <c r="V70" s="68">
        <v>9051.83</v>
      </c>
      <c r="W70" s="68">
        <v>12341.72</v>
      </c>
      <c r="X70" s="67">
        <v>21393.55</v>
      </c>
      <c r="Y70" s="67">
        <v>42241.919999999998</v>
      </c>
      <c r="Z70" s="67">
        <v>57594.759999999995</v>
      </c>
      <c r="AA70" s="67">
        <v>99836.68</v>
      </c>
      <c r="AB70" s="67">
        <v>60345.58</v>
      </c>
      <c r="AC70" s="67">
        <v>6638.01</v>
      </c>
      <c r="AD70" s="67">
        <v>13276.02</v>
      </c>
      <c r="AE70" s="67">
        <v>99836.68</v>
      </c>
      <c r="AF70" s="67">
        <v>6638.01</v>
      </c>
      <c r="AG70" s="67">
        <v>67064.95</v>
      </c>
      <c r="AH70" s="67">
        <v>91439.780000000013</v>
      </c>
      <c r="AI70" s="67">
        <v>158504.73000000001</v>
      </c>
      <c r="AJ70" s="67">
        <v>10059.73</v>
      </c>
      <c r="AK70" s="67">
        <v>13715.96</v>
      </c>
      <c r="AL70" s="67">
        <v>23775.69</v>
      </c>
      <c r="AM70" s="67">
        <v>10059.73</v>
      </c>
      <c r="AN70" s="67">
        <v>13715.96</v>
      </c>
      <c r="AO70" s="67">
        <v>23775.69</v>
      </c>
      <c r="AP70" s="67">
        <v>46945.49</v>
      </c>
      <c r="AQ70" s="67">
        <v>64007.860000000008</v>
      </c>
      <c r="AR70" s="67">
        <v>110953.35</v>
      </c>
      <c r="AS70" s="67">
        <v>67064.97</v>
      </c>
      <c r="AT70" s="67">
        <v>7377.14</v>
      </c>
      <c r="AU70" s="67">
        <v>14754.28</v>
      </c>
      <c r="AV70" s="67">
        <v>110953.35</v>
      </c>
      <c r="AW70" s="67">
        <v>7377.14</v>
      </c>
    </row>
    <row r="71" spans="1:49" s="8" customFormat="1" ht="10.5" customHeight="1" x14ac:dyDescent="0.15">
      <c r="A71" s="30">
        <f t="shared" si="0"/>
        <v>60</v>
      </c>
      <c r="B71" s="30" t="s">
        <v>14</v>
      </c>
      <c r="C71" s="30">
        <v>6851</v>
      </c>
      <c r="D71" s="31">
        <v>44012</v>
      </c>
      <c r="E71" s="32">
        <v>44470</v>
      </c>
      <c r="F71" s="33" t="s">
        <v>37</v>
      </c>
      <c r="G71" s="31">
        <v>36922</v>
      </c>
      <c r="H71" s="31">
        <v>37959</v>
      </c>
      <c r="I71" s="31" t="s">
        <v>32</v>
      </c>
      <c r="J71" s="31" t="s">
        <v>15</v>
      </c>
      <c r="K71" s="31" t="s">
        <v>2</v>
      </c>
      <c r="L71" s="34" t="s">
        <v>22</v>
      </c>
      <c r="M71" s="30" t="s">
        <v>1</v>
      </c>
      <c r="N71" s="34" t="s">
        <v>4</v>
      </c>
      <c r="O71" s="37">
        <v>44013</v>
      </c>
      <c r="P71" s="35">
        <v>70500.08</v>
      </c>
      <c r="Q71" s="35">
        <v>96541.900000000009</v>
      </c>
      <c r="R71" s="35">
        <v>167041.98000000001</v>
      </c>
      <c r="S71" s="35">
        <v>10575.01</v>
      </c>
      <c r="T71" s="35">
        <v>14481.269999999999</v>
      </c>
      <c r="U71" s="36">
        <v>25056.28</v>
      </c>
      <c r="V71" s="36">
        <v>10575.01</v>
      </c>
      <c r="W71" s="36">
        <v>14481.269999999999</v>
      </c>
      <c r="X71" s="35">
        <v>25056.28</v>
      </c>
      <c r="Y71" s="35">
        <v>49350.06</v>
      </c>
      <c r="Z71" s="35">
        <v>67579.360000000001</v>
      </c>
      <c r="AA71" s="35">
        <v>116929.42</v>
      </c>
      <c r="AB71" s="35">
        <v>70500.08</v>
      </c>
      <c r="AC71" s="35">
        <v>7755</v>
      </c>
      <c r="AD71" s="35">
        <v>15510</v>
      </c>
      <c r="AE71" s="35">
        <v>116929.42</v>
      </c>
      <c r="AF71" s="35">
        <v>7755</v>
      </c>
      <c r="AG71" s="35">
        <v>78350.16</v>
      </c>
      <c r="AH71" s="35">
        <v>107291.69999999998</v>
      </c>
      <c r="AI71" s="35">
        <v>185641.86</v>
      </c>
      <c r="AJ71" s="35">
        <v>11752.52</v>
      </c>
      <c r="AK71" s="35">
        <v>16093.739999999998</v>
      </c>
      <c r="AL71" s="35">
        <v>27846.26</v>
      </c>
      <c r="AM71" s="35">
        <v>11752.52</v>
      </c>
      <c r="AN71" s="35">
        <v>16093.739999999998</v>
      </c>
      <c r="AO71" s="35">
        <v>27846.26</v>
      </c>
      <c r="AP71" s="35">
        <v>54845.120000000003</v>
      </c>
      <c r="AQ71" s="35">
        <v>75104.22</v>
      </c>
      <c r="AR71" s="35">
        <v>129949.34</v>
      </c>
      <c r="AS71" s="35">
        <v>78350.16</v>
      </c>
      <c r="AT71" s="35">
        <v>8618.51</v>
      </c>
      <c r="AU71" s="35">
        <v>17237.02</v>
      </c>
      <c r="AV71" s="35">
        <v>129949.34</v>
      </c>
      <c r="AW71" s="35">
        <v>8618.51</v>
      </c>
    </row>
    <row r="72" spans="1:49" s="8" customFormat="1" ht="10.5" customHeight="1" x14ac:dyDescent="0.15">
      <c r="A72" s="61">
        <f t="shared" si="0"/>
        <v>61</v>
      </c>
      <c r="B72" s="61" t="s">
        <v>14</v>
      </c>
      <c r="C72" s="61">
        <v>6853</v>
      </c>
      <c r="D72" s="62">
        <v>44012</v>
      </c>
      <c r="E72" s="63">
        <v>44470</v>
      </c>
      <c r="F72" s="64" t="s">
        <v>37</v>
      </c>
      <c r="G72" s="62">
        <v>36922</v>
      </c>
      <c r="H72" s="62">
        <v>37959</v>
      </c>
      <c r="I72" s="62" t="s">
        <v>32</v>
      </c>
      <c r="J72" s="62" t="s">
        <v>15</v>
      </c>
      <c r="K72" s="62" t="s">
        <v>2</v>
      </c>
      <c r="L72" s="65" t="s">
        <v>22</v>
      </c>
      <c r="M72" s="61" t="s">
        <v>1</v>
      </c>
      <c r="N72" s="65" t="s">
        <v>4</v>
      </c>
      <c r="O72" s="66">
        <v>44013</v>
      </c>
      <c r="P72" s="67">
        <v>99896.59</v>
      </c>
      <c r="Q72" s="67">
        <v>137271.97</v>
      </c>
      <c r="R72" s="67">
        <v>237168.56</v>
      </c>
      <c r="S72" s="67">
        <v>14984.48</v>
      </c>
      <c r="T72" s="67">
        <v>20590.789999999997</v>
      </c>
      <c r="U72" s="68">
        <v>35575.269999999997</v>
      </c>
      <c r="V72" s="68">
        <v>14984.48</v>
      </c>
      <c r="W72" s="68">
        <v>20590.789999999997</v>
      </c>
      <c r="X72" s="67">
        <v>35575.269999999997</v>
      </c>
      <c r="Y72" s="67">
        <v>69927.63</v>
      </c>
      <c r="Z72" s="67">
        <v>96090.389999999985</v>
      </c>
      <c r="AA72" s="67">
        <v>166018.01999999999</v>
      </c>
      <c r="AB72" s="67">
        <v>99896.59</v>
      </c>
      <c r="AC72" s="67">
        <v>10988.62</v>
      </c>
      <c r="AD72" s="67">
        <v>21977.24</v>
      </c>
      <c r="AE72" s="67">
        <v>166018.01999999999</v>
      </c>
      <c r="AF72" s="67">
        <v>10988.62</v>
      </c>
      <c r="AG72" s="67">
        <v>111019.93</v>
      </c>
      <c r="AH72" s="67">
        <v>152557</v>
      </c>
      <c r="AI72" s="67">
        <v>263576.93</v>
      </c>
      <c r="AJ72" s="67">
        <v>16652.98</v>
      </c>
      <c r="AK72" s="67">
        <v>22883.539999999997</v>
      </c>
      <c r="AL72" s="67">
        <v>39536.519999999997</v>
      </c>
      <c r="AM72" s="67">
        <v>16652.98</v>
      </c>
      <c r="AN72" s="67">
        <v>22883.539999999997</v>
      </c>
      <c r="AO72" s="67">
        <v>39536.519999999997</v>
      </c>
      <c r="AP72" s="67">
        <v>77713.97</v>
      </c>
      <c r="AQ72" s="67">
        <v>106789.92000000001</v>
      </c>
      <c r="AR72" s="67">
        <v>184503.89</v>
      </c>
      <c r="AS72" s="67">
        <v>111019.93</v>
      </c>
      <c r="AT72" s="67">
        <v>12212.19</v>
      </c>
      <c r="AU72" s="67">
        <v>24424.38</v>
      </c>
      <c r="AV72" s="67">
        <v>184503.89</v>
      </c>
      <c r="AW72" s="67">
        <v>12212.19</v>
      </c>
    </row>
    <row r="73" spans="1:49" s="8" customFormat="1" ht="10.5" customHeight="1" x14ac:dyDescent="0.15">
      <c r="A73" s="30">
        <f t="shared" si="0"/>
        <v>62</v>
      </c>
      <c r="B73" s="30" t="s">
        <v>14</v>
      </c>
      <c r="C73" s="30">
        <v>6854</v>
      </c>
      <c r="D73" s="31">
        <v>44012</v>
      </c>
      <c r="E73" s="32">
        <v>44470</v>
      </c>
      <c r="F73" s="33" t="s">
        <v>37</v>
      </c>
      <c r="G73" s="31">
        <v>36922</v>
      </c>
      <c r="H73" s="31">
        <v>37959</v>
      </c>
      <c r="I73" s="31" t="s">
        <v>32</v>
      </c>
      <c r="J73" s="31" t="s">
        <v>15</v>
      </c>
      <c r="K73" s="31" t="s">
        <v>2</v>
      </c>
      <c r="L73" s="34" t="s">
        <v>22</v>
      </c>
      <c r="M73" s="30" t="s">
        <v>1</v>
      </c>
      <c r="N73" s="34" t="s">
        <v>4</v>
      </c>
      <c r="O73" s="37">
        <v>44013</v>
      </c>
      <c r="P73" s="35">
        <v>60086.68</v>
      </c>
      <c r="Q73" s="35">
        <v>81960.390000000014</v>
      </c>
      <c r="R73" s="35">
        <v>142047.07</v>
      </c>
      <c r="S73" s="35">
        <v>9013</v>
      </c>
      <c r="T73" s="35">
        <v>12294.05</v>
      </c>
      <c r="U73" s="36">
        <v>21307.05</v>
      </c>
      <c r="V73" s="36">
        <v>9013</v>
      </c>
      <c r="W73" s="36">
        <v>12294.05</v>
      </c>
      <c r="X73" s="35">
        <v>21307.05</v>
      </c>
      <c r="Y73" s="35">
        <v>42060.68</v>
      </c>
      <c r="Z73" s="35">
        <v>57372.29</v>
      </c>
      <c r="AA73" s="35">
        <v>99432.97</v>
      </c>
      <c r="AB73" s="35">
        <v>60086.68</v>
      </c>
      <c r="AC73" s="35">
        <v>6609.53</v>
      </c>
      <c r="AD73" s="35">
        <v>13219.06</v>
      </c>
      <c r="AE73" s="35">
        <v>99432.97</v>
      </c>
      <c r="AF73" s="35">
        <v>6609.53</v>
      </c>
      <c r="AG73" s="35">
        <v>66777.23</v>
      </c>
      <c r="AH73" s="35">
        <v>91086.58</v>
      </c>
      <c r="AI73" s="35">
        <v>157863.81</v>
      </c>
      <c r="AJ73" s="35">
        <v>10016.58</v>
      </c>
      <c r="AK73" s="35">
        <v>13662.980000000001</v>
      </c>
      <c r="AL73" s="35">
        <v>23679.56</v>
      </c>
      <c r="AM73" s="35">
        <v>10016.58</v>
      </c>
      <c r="AN73" s="35">
        <v>13662.980000000001</v>
      </c>
      <c r="AO73" s="35">
        <v>23679.56</v>
      </c>
      <c r="AP73" s="35">
        <v>46744.07</v>
      </c>
      <c r="AQ73" s="35">
        <v>63760.62</v>
      </c>
      <c r="AR73" s="35">
        <v>110504.69</v>
      </c>
      <c r="AS73" s="35">
        <v>66777.240000000005</v>
      </c>
      <c r="AT73" s="35">
        <v>7345.49</v>
      </c>
      <c r="AU73" s="35">
        <v>14690.98</v>
      </c>
      <c r="AV73" s="35">
        <v>110504.69</v>
      </c>
      <c r="AW73" s="35">
        <v>7345.49</v>
      </c>
    </row>
    <row r="74" spans="1:49" s="8" customFormat="1" ht="10.5" customHeight="1" x14ac:dyDescent="0.15">
      <c r="A74" s="61">
        <f t="shared" si="0"/>
        <v>63</v>
      </c>
      <c r="B74" s="61" t="s">
        <v>14</v>
      </c>
      <c r="C74" s="61">
        <v>6856</v>
      </c>
      <c r="D74" s="62">
        <v>44012</v>
      </c>
      <c r="E74" s="63">
        <v>44470</v>
      </c>
      <c r="F74" s="64" t="s">
        <v>37</v>
      </c>
      <c r="G74" s="62">
        <v>36922</v>
      </c>
      <c r="H74" s="62">
        <v>37959</v>
      </c>
      <c r="I74" s="62" t="s">
        <v>32</v>
      </c>
      <c r="J74" s="62" t="s">
        <v>15</v>
      </c>
      <c r="K74" s="62" t="s">
        <v>2</v>
      </c>
      <c r="L74" s="65" t="s">
        <v>22</v>
      </c>
      <c r="M74" s="61" t="s">
        <v>1</v>
      </c>
      <c r="N74" s="65" t="s">
        <v>4</v>
      </c>
      <c r="O74" s="66">
        <v>44013</v>
      </c>
      <c r="P74" s="67">
        <v>61635.3</v>
      </c>
      <c r="Q74" s="67">
        <v>84290.779999999984</v>
      </c>
      <c r="R74" s="67">
        <v>145926.07999999999</v>
      </c>
      <c r="S74" s="67">
        <v>9245.2900000000009</v>
      </c>
      <c r="T74" s="67">
        <v>12643.61</v>
      </c>
      <c r="U74" s="68">
        <v>21888.9</v>
      </c>
      <c r="V74" s="68">
        <v>9245.2900000000009</v>
      </c>
      <c r="W74" s="68">
        <v>12643.61</v>
      </c>
      <c r="X74" s="67">
        <v>21888.9</v>
      </c>
      <c r="Y74" s="67">
        <v>43144.72</v>
      </c>
      <c r="Z74" s="67">
        <v>59003.56</v>
      </c>
      <c r="AA74" s="67">
        <v>102148.28</v>
      </c>
      <c r="AB74" s="67">
        <v>61635.3</v>
      </c>
      <c r="AC74" s="67">
        <v>6779.88</v>
      </c>
      <c r="AD74" s="67">
        <v>13559.76</v>
      </c>
      <c r="AE74" s="67">
        <v>102148.28</v>
      </c>
      <c r="AF74" s="67">
        <v>6779.88</v>
      </c>
      <c r="AG74" s="67">
        <v>68498.3</v>
      </c>
      <c r="AH74" s="67">
        <v>93676.42</v>
      </c>
      <c r="AI74" s="67">
        <v>162174.72</v>
      </c>
      <c r="AJ74" s="67">
        <v>10274.74</v>
      </c>
      <c r="AK74" s="67">
        <v>14051.449999999999</v>
      </c>
      <c r="AL74" s="67">
        <v>24326.19</v>
      </c>
      <c r="AM74" s="67">
        <v>10274.74</v>
      </c>
      <c r="AN74" s="67">
        <v>14051.449999999999</v>
      </c>
      <c r="AO74" s="67">
        <v>24326.19</v>
      </c>
      <c r="AP74" s="67">
        <v>47948.82</v>
      </c>
      <c r="AQ74" s="67">
        <v>65573.51999999999</v>
      </c>
      <c r="AR74" s="67">
        <v>113522.34</v>
      </c>
      <c r="AS74" s="67">
        <v>68498.3</v>
      </c>
      <c r="AT74" s="67">
        <v>7534.81</v>
      </c>
      <c r="AU74" s="67">
        <v>15069.62</v>
      </c>
      <c r="AV74" s="67">
        <v>113522.34</v>
      </c>
      <c r="AW74" s="67">
        <v>7534.81</v>
      </c>
    </row>
    <row r="75" spans="1:49" s="8" customFormat="1" ht="10.5" customHeight="1" x14ac:dyDescent="0.15">
      <c r="A75" s="30">
        <f t="shared" si="0"/>
        <v>64</v>
      </c>
      <c r="B75" s="30" t="s">
        <v>14</v>
      </c>
      <c r="C75" s="30">
        <v>6858</v>
      </c>
      <c r="D75" s="31">
        <v>44012</v>
      </c>
      <c r="E75" s="32">
        <v>44470</v>
      </c>
      <c r="F75" s="33" t="s">
        <v>37</v>
      </c>
      <c r="G75" s="31">
        <v>36922</v>
      </c>
      <c r="H75" s="31">
        <v>37959</v>
      </c>
      <c r="I75" s="31" t="s">
        <v>32</v>
      </c>
      <c r="J75" s="31" t="s">
        <v>15</v>
      </c>
      <c r="K75" s="31" t="s">
        <v>2</v>
      </c>
      <c r="L75" s="34" t="s">
        <v>22</v>
      </c>
      <c r="M75" s="30" t="s">
        <v>1</v>
      </c>
      <c r="N75" s="34" t="s">
        <v>4</v>
      </c>
      <c r="O75" s="37">
        <v>44013</v>
      </c>
      <c r="P75" s="35">
        <v>240900.57</v>
      </c>
      <c r="Q75" s="35">
        <v>247572.83000000002</v>
      </c>
      <c r="R75" s="35">
        <v>488473.4</v>
      </c>
      <c r="S75" s="35">
        <v>36135.08</v>
      </c>
      <c r="T75" s="35">
        <v>37135.919999999998</v>
      </c>
      <c r="U75" s="36">
        <v>73271</v>
      </c>
      <c r="V75" s="36">
        <v>36135.08</v>
      </c>
      <c r="W75" s="36">
        <v>37135.919999999998</v>
      </c>
      <c r="X75" s="35">
        <v>73271</v>
      </c>
      <c r="Y75" s="35">
        <v>168630.41</v>
      </c>
      <c r="Z75" s="35">
        <v>173300.99000000002</v>
      </c>
      <c r="AA75" s="35">
        <v>341931.4</v>
      </c>
      <c r="AB75" s="35">
        <v>0</v>
      </c>
      <c r="AC75" s="35">
        <v>0</v>
      </c>
      <c r="AD75" s="35">
        <v>0</v>
      </c>
      <c r="AE75" s="35">
        <v>341931.4</v>
      </c>
      <c r="AF75" s="35">
        <v>0</v>
      </c>
      <c r="AG75" s="35">
        <v>267724.51</v>
      </c>
      <c r="AH75" s="35">
        <v>275139.70999999996</v>
      </c>
      <c r="AI75" s="35">
        <v>542864.22</v>
      </c>
      <c r="AJ75" s="35">
        <v>40158.67</v>
      </c>
      <c r="AK75" s="35">
        <v>41270.949999999997</v>
      </c>
      <c r="AL75" s="35">
        <v>81429.62</v>
      </c>
      <c r="AM75" s="35">
        <v>40158.67</v>
      </c>
      <c r="AN75" s="35">
        <v>41270.949999999997</v>
      </c>
      <c r="AO75" s="35">
        <v>81429.62</v>
      </c>
      <c r="AP75" s="35">
        <v>187407.17</v>
      </c>
      <c r="AQ75" s="35">
        <v>192597.80999999997</v>
      </c>
      <c r="AR75" s="35">
        <v>380004.98</v>
      </c>
      <c r="AS75" s="35">
        <v>0</v>
      </c>
      <c r="AT75" s="35">
        <v>0</v>
      </c>
      <c r="AU75" s="35">
        <v>0</v>
      </c>
      <c r="AV75" s="35">
        <v>380004.98</v>
      </c>
      <c r="AW75" s="35">
        <v>0</v>
      </c>
    </row>
    <row r="76" spans="1:49" s="8" customFormat="1" ht="10.5" customHeight="1" x14ac:dyDescent="0.15">
      <c r="A76" s="61">
        <f t="shared" si="0"/>
        <v>65</v>
      </c>
      <c r="B76" s="61" t="s">
        <v>14</v>
      </c>
      <c r="C76" s="61">
        <v>6859</v>
      </c>
      <c r="D76" s="62">
        <v>44012</v>
      </c>
      <c r="E76" s="63">
        <v>44470</v>
      </c>
      <c r="F76" s="64" t="s">
        <v>37</v>
      </c>
      <c r="G76" s="62">
        <v>36922</v>
      </c>
      <c r="H76" s="62">
        <v>37959</v>
      </c>
      <c r="I76" s="62" t="s">
        <v>32</v>
      </c>
      <c r="J76" s="62" t="s">
        <v>15</v>
      </c>
      <c r="K76" s="62" t="s">
        <v>2</v>
      </c>
      <c r="L76" s="65" t="s">
        <v>22</v>
      </c>
      <c r="M76" s="61" t="s">
        <v>1</v>
      </c>
      <c r="N76" s="65" t="s">
        <v>4</v>
      </c>
      <c r="O76" s="66">
        <v>44013</v>
      </c>
      <c r="P76" s="67">
        <v>49518.81</v>
      </c>
      <c r="Q76" s="67">
        <v>68791.62</v>
      </c>
      <c r="R76" s="67">
        <v>118310.43</v>
      </c>
      <c r="S76" s="67">
        <v>7427.82</v>
      </c>
      <c r="T76" s="67">
        <v>10318.73</v>
      </c>
      <c r="U76" s="68">
        <v>17746.55</v>
      </c>
      <c r="V76" s="68">
        <v>7427.82</v>
      </c>
      <c r="W76" s="68">
        <v>10318.73</v>
      </c>
      <c r="X76" s="67">
        <v>17746.55</v>
      </c>
      <c r="Y76" s="67">
        <v>34663.17</v>
      </c>
      <c r="Z76" s="67">
        <v>48154.16</v>
      </c>
      <c r="AA76" s="67">
        <v>82817.33</v>
      </c>
      <c r="AB76" s="67">
        <v>49518.81</v>
      </c>
      <c r="AC76" s="67">
        <v>5447.06</v>
      </c>
      <c r="AD76" s="67">
        <v>10894.12</v>
      </c>
      <c r="AE76" s="67">
        <v>82817.33</v>
      </c>
      <c r="AF76" s="67">
        <v>5447.06</v>
      </c>
      <c r="AG76" s="67">
        <v>55032.639999999999</v>
      </c>
      <c r="AH76" s="67">
        <v>76451.48</v>
      </c>
      <c r="AI76" s="67">
        <v>131484.12</v>
      </c>
      <c r="AJ76" s="67">
        <v>8254.89</v>
      </c>
      <c r="AK76" s="67">
        <v>11467.71</v>
      </c>
      <c r="AL76" s="67">
        <v>19722.599999999999</v>
      </c>
      <c r="AM76" s="67">
        <v>8254.89</v>
      </c>
      <c r="AN76" s="67">
        <v>11467.71</v>
      </c>
      <c r="AO76" s="67">
        <v>19722.599999999999</v>
      </c>
      <c r="AP76" s="67">
        <v>38522.86</v>
      </c>
      <c r="AQ76" s="67">
        <v>53516.06</v>
      </c>
      <c r="AR76" s="67">
        <v>92038.92</v>
      </c>
      <c r="AS76" s="67">
        <v>55032.66</v>
      </c>
      <c r="AT76" s="67">
        <v>6053.59</v>
      </c>
      <c r="AU76" s="67">
        <v>12107.18</v>
      </c>
      <c r="AV76" s="67">
        <v>92038.92</v>
      </c>
      <c r="AW76" s="67">
        <v>6053.59</v>
      </c>
    </row>
    <row r="77" spans="1:49" s="8" customFormat="1" ht="10.5" customHeight="1" x14ac:dyDescent="0.15">
      <c r="A77" s="30">
        <f t="shared" ref="A77:A140" si="1">A76+1</f>
        <v>66</v>
      </c>
      <c r="B77" s="30" t="s">
        <v>14</v>
      </c>
      <c r="C77" s="30">
        <v>6860</v>
      </c>
      <c r="D77" s="31">
        <v>44012</v>
      </c>
      <c r="E77" s="32">
        <v>44470</v>
      </c>
      <c r="F77" s="33" t="s">
        <v>37</v>
      </c>
      <c r="G77" s="31">
        <v>36922</v>
      </c>
      <c r="H77" s="31">
        <v>37959</v>
      </c>
      <c r="I77" s="31" t="s">
        <v>32</v>
      </c>
      <c r="J77" s="31" t="s">
        <v>15</v>
      </c>
      <c r="K77" s="31" t="s">
        <v>2</v>
      </c>
      <c r="L77" s="34" t="s">
        <v>22</v>
      </c>
      <c r="M77" s="30" t="s">
        <v>1</v>
      </c>
      <c r="N77" s="34" t="s">
        <v>4</v>
      </c>
      <c r="O77" s="37">
        <v>44013</v>
      </c>
      <c r="P77" s="35">
        <v>65942.17</v>
      </c>
      <c r="Q77" s="35">
        <v>88491.26</v>
      </c>
      <c r="R77" s="35">
        <v>154433.43</v>
      </c>
      <c r="S77" s="35">
        <v>9891.32</v>
      </c>
      <c r="T77" s="35">
        <v>13273.68</v>
      </c>
      <c r="U77" s="36">
        <v>23165</v>
      </c>
      <c r="V77" s="36">
        <v>9891.32</v>
      </c>
      <c r="W77" s="36">
        <v>13273.68</v>
      </c>
      <c r="X77" s="35">
        <v>23165</v>
      </c>
      <c r="Y77" s="35">
        <v>46159.53</v>
      </c>
      <c r="Z77" s="35">
        <v>61943.899999999994</v>
      </c>
      <c r="AA77" s="35">
        <v>108103.43</v>
      </c>
      <c r="AB77" s="35">
        <v>65942.17</v>
      </c>
      <c r="AC77" s="35">
        <v>7253.63</v>
      </c>
      <c r="AD77" s="35">
        <v>14507.26</v>
      </c>
      <c r="AE77" s="35">
        <v>108103.43</v>
      </c>
      <c r="AF77" s="35">
        <v>7253.63</v>
      </c>
      <c r="AG77" s="35">
        <v>73284.72</v>
      </c>
      <c r="AH77" s="35">
        <v>98344.65</v>
      </c>
      <c r="AI77" s="35">
        <v>171629.37</v>
      </c>
      <c r="AJ77" s="35">
        <v>10992.7</v>
      </c>
      <c r="AK77" s="35">
        <v>14751.689999999999</v>
      </c>
      <c r="AL77" s="35">
        <v>25744.39</v>
      </c>
      <c r="AM77" s="35">
        <v>10992.7</v>
      </c>
      <c r="AN77" s="35">
        <v>14751.689999999999</v>
      </c>
      <c r="AO77" s="35">
        <v>25744.39</v>
      </c>
      <c r="AP77" s="35">
        <v>51299.32</v>
      </c>
      <c r="AQ77" s="35">
        <v>68841.26999999999</v>
      </c>
      <c r="AR77" s="35">
        <v>120140.59</v>
      </c>
      <c r="AS77" s="35">
        <v>73284.73</v>
      </c>
      <c r="AT77" s="35">
        <v>8061.32</v>
      </c>
      <c r="AU77" s="35">
        <v>16122.64</v>
      </c>
      <c r="AV77" s="35">
        <v>120140.59</v>
      </c>
      <c r="AW77" s="35">
        <v>8061.32</v>
      </c>
    </row>
    <row r="78" spans="1:49" s="8" customFormat="1" ht="10.5" customHeight="1" x14ac:dyDescent="0.15">
      <c r="A78" s="61">
        <f t="shared" si="1"/>
        <v>67</v>
      </c>
      <c r="B78" s="61" t="s">
        <v>14</v>
      </c>
      <c r="C78" s="61">
        <v>6862</v>
      </c>
      <c r="D78" s="62">
        <v>44012</v>
      </c>
      <c r="E78" s="63">
        <v>44470</v>
      </c>
      <c r="F78" s="64" t="s">
        <v>37</v>
      </c>
      <c r="G78" s="62">
        <v>36922</v>
      </c>
      <c r="H78" s="62">
        <v>37959</v>
      </c>
      <c r="I78" s="62" t="s">
        <v>32</v>
      </c>
      <c r="J78" s="62" t="s">
        <v>15</v>
      </c>
      <c r="K78" s="62" t="s">
        <v>2</v>
      </c>
      <c r="L78" s="65" t="s">
        <v>22</v>
      </c>
      <c r="M78" s="61" t="s">
        <v>1</v>
      </c>
      <c r="N78" s="65" t="s">
        <v>4</v>
      </c>
      <c r="O78" s="66">
        <v>44013</v>
      </c>
      <c r="P78" s="67">
        <v>69999.740000000005</v>
      </c>
      <c r="Q78" s="67">
        <v>95830.67</v>
      </c>
      <c r="R78" s="67">
        <v>165830.41</v>
      </c>
      <c r="S78" s="67">
        <v>10499.96</v>
      </c>
      <c r="T78" s="67">
        <v>14374.600000000002</v>
      </c>
      <c r="U78" s="68">
        <v>24874.560000000001</v>
      </c>
      <c r="V78" s="68">
        <v>10499.96</v>
      </c>
      <c r="W78" s="68">
        <v>14374.600000000002</v>
      </c>
      <c r="X78" s="67">
        <v>24874.560000000001</v>
      </c>
      <c r="Y78" s="67">
        <v>48999.82</v>
      </c>
      <c r="Z78" s="67">
        <v>67081.47</v>
      </c>
      <c r="AA78" s="67">
        <v>116081.29</v>
      </c>
      <c r="AB78" s="67">
        <v>69999.740000000005</v>
      </c>
      <c r="AC78" s="67">
        <v>7699.97</v>
      </c>
      <c r="AD78" s="67">
        <v>15399.94</v>
      </c>
      <c r="AE78" s="67">
        <v>116081.29</v>
      </c>
      <c r="AF78" s="67">
        <v>7699.97</v>
      </c>
      <c r="AG78" s="67">
        <v>77794.100000000006</v>
      </c>
      <c r="AH78" s="67">
        <v>106501.26999999999</v>
      </c>
      <c r="AI78" s="67">
        <v>184295.37</v>
      </c>
      <c r="AJ78" s="67">
        <v>11669.11</v>
      </c>
      <c r="AK78" s="67">
        <v>15975.189999999999</v>
      </c>
      <c r="AL78" s="67">
        <v>27644.3</v>
      </c>
      <c r="AM78" s="67">
        <v>11669.11</v>
      </c>
      <c r="AN78" s="67">
        <v>15975.189999999999</v>
      </c>
      <c r="AO78" s="67">
        <v>27644.3</v>
      </c>
      <c r="AP78" s="67">
        <v>54455.88</v>
      </c>
      <c r="AQ78" s="67">
        <v>74550.890000000014</v>
      </c>
      <c r="AR78" s="67">
        <v>129006.77</v>
      </c>
      <c r="AS78" s="67">
        <v>77794.11</v>
      </c>
      <c r="AT78" s="67">
        <v>8557.35</v>
      </c>
      <c r="AU78" s="67">
        <v>17114.7</v>
      </c>
      <c r="AV78" s="67">
        <v>129006.77</v>
      </c>
      <c r="AW78" s="67">
        <v>8557.35</v>
      </c>
    </row>
    <row r="79" spans="1:49" s="8" customFormat="1" ht="10.5" customHeight="1" x14ac:dyDescent="0.15">
      <c r="A79" s="30">
        <f t="shared" si="1"/>
        <v>68</v>
      </c>
      <c r="B79" s="30" t="s">
        <v>14</v>
      </c>
      <c r="C79" s="30">
        <v>6863</v>
      </c>
      <c r="D79" s="31">
        <v>44012</v>
      </c>
      <c r="E79" s="32">
        <v>44470</v>
      </c>
      <c r="F79" s="33" t="s">
        <v>37</v>
      </c>
      <c r="G79" s="31">
        <v>36922</v>
      </c>
      <c r="H79" s="31">
        <v>37959</v>
      </c>
      <c r="I79" s="31" t="s">
        <v>32</v>
      </c>
      <c r="J79" s="31" t="s">
        <v>15</v>
      </c>
      <c r="K79" s="31" t="s">
        <v>2</v>
      </c>
      <c r="L79" s="34" t="s">
        <v>22</v>
      </c>
      <c r="M79" s="30" t="s">
        <v>1</v>
      </c>
      <c r="N79" s="34" t="s">
        <v>4</v>
      </c>
      <c r="O79" s="37">
        <v>44013</v>
      </c>
      <c r="P79" s="35">
        <v>74070.89</v>
      </c>
      <c r="Q79" s="35">
        <v>98535.99</v>
      </c>
      <c r="R79" s="35">
        <v>172606.88</v>
      </c>
      <c r="S79" s="35">
        <v>11110.63</v>
      </c>
      <c r="T79" s="35">
        <v>14780.390000000001</v>
      </c>
      <c r="U79" s="36">
        <v>25891.02</v>
      </c>
      <c r="V79" s="36">
        <v>11110.63</v>
      </c>
      <c r="W79" s="36">
        <v>14780.390000000001</v>
      </c>
      <c r="X79" s="35">
        <v>25891.02</v>
      </c>
      <c r="Y79" s="35">
        <v>51849.63</v>
      </c>
      <c r="Z79" s="35">
        <v>68975.209999999992</v>
      </c>
      <c r="AA79" s="35">
        <v>120824.84</v>
      </c>
      <c r="AB79" s="35">
        <v>0</v>
      </c>
      <c r="AC79" s="35">
        <v>0</v>
      </c>
      <c r="AD79" s="35">
        <v>0</v>
      </c>
      <c r="AE79" s="35">
        <v>120824.84</v>
      </c>
      <c r="AF79" s="35">
        <v>0</v>
      </c>
      <c r="AG79" s="35">
        <v>82318.570000000007</v>
      </c>
      <c r="AH79" s="35">
        <v>109507.82</v>
      </c>
      <c r="AI79" s="35">
        <v>191826.39</v>
      </c>
      <c r="AJ79" s="35">
        <v>12347.78</v>
      </c>
      <c r="AK79" s="35">
        <v>16426.159999999996</v>
      </c>
      <c r="AL79" s="35">
        <v>28773.94</v>
      </c>
      <c r="AM79" s="35">
        <v>12347.78</v>
      </c>
      <c r="AN79" s="35">
        <v>16426.159999999996</v>
      </c>
      <c r="AO79" s="35">
        <v>28773.94</v>
      </c>
      <c r="AP79" s="35">
        <v>57623.01</v>
      </c>
      <c r="AQ79" s="35">
        <v>76655.5</v>
      </c>
      <c r="AR79" s="35">
        <v>134278.51</v>
      </c>
      <c r="AS79" s="35">
        <v>0</v>
      </c>
      <c r="AT79" s="35">
        <v>0</v>
      </c>
      <c r="AU79" s="35">
        <v>0</v>
      </c>
      <c r="AV79" s="35">
        <v>134278.51</v>
      </c>
      <c r="AW79" s="35">
        <v>0</v>
      </c>
    </row>
    <row r="80" spans="1:49" s="8" customFormat="1" ht="10.5" customHeight="1" x14ac:dyDescent="0.15">
      <c r="A80" s="61">
        <f t="shared" si="1"/>
        <v>69</v>
      </c>
      <c r="B80" s="61" t="s">
        <v>14</v>
      </c>
      <c r="C80" s="61">
        <v>6864</v>
      </c>
      <c r="D80" s="62">
        <v>44012</v>
      </c>
      <c r="E80" s="63">
        <v>44470</v>
      </c>
      <c r="F80" s="64" t="s">
        <v>37</v>
      </c>
      <c r="G80" s="62">
        <v>36922</v>
      </c>
      <c r="H80" s="62">
        <v>37959</v>
      </c>
      <c r="I80" s="62" t="s">
        <v>32</v>
      </c>
      <c r="J80" s="62" t="s">
        <v>15</v>
      </c>
      <c r="K80" s="62" t="s">
        <v>2</v>
      </c>
      <c r="L80" s="65" t="s">
        <v>22</v>
      </c>
      <c r="M80" s="61" t="s">
        <v>1</v>
      </c>
      <c r="N80" s="65" t="s">
        <v>4</v>
      </c>
      <c r="O80" s="66">
        <v>44013</v>
      </c>
      <c r="P80" s="67">
        <v>67120.12</v>
      </c>
      <c r="Q80" s="67">
        <v>91659.78</v>
      </c>
      <c r="R80" s="67">
        <v>158779.9</v>
      </c>
      <c r="S80" s="67">
        <v>10068.01</v>
      </c>
      <c r="T80" s="67">
        <v>13748.949999999999</v>
      </c>
      <c r="U80" s="68">
        <v>23816.959999999999</v>
      </c>
      <c r="V80" s="68">
        <v>10068.01</v>
      </c>
      <c r="W80" s="68">
        <v>13748.949999999999</v>
      </c>
      <c r="X80" s="67">
        <v>23816.959999999999</v>
      </c>
      <c r="Y80" s="67">
        <v>46984.1</v>
      </c>
      <c r="Z80" s="67">
        <v>64161.88</v>
      </c>
      <c r="AA80" s="67">
        <v>111145.98</v>
      </c>
      <c r="AB80" s="67">
        <v>67120.12</v>
      </c>
      <c r="AC80" s="67">
        <v>7383.21</v>
      </c>
      <c r="AD80" s="67">
        <v>14766.42</v>
      </c>
      <c r="AE80" s="67">
        <v>111145.98</v>
      </c>
      <c r="AF80" s="67">
        <v>7383.21</v>
      </c>
      <c r="AG80" s="67">
        <v>74593.83</v>
      </c>
      <c r="AH80" s="67">
        <v>101865.96999999999</v>
      </c>
      <c r="AI80" s="67">
        <v>176459.8</v>
      </c>
      <c r="AJ80" s="67">
        <v>11189.06</v>
      </c>
      <c r="AK80" s="67">
        <v>15279.88</v>
      </c>
      <c r="AL80" s="67">
        <v>26468.94</v>
      </c>
      <c r="AM80" s="67">
        <v>11189.06</v>
      </c>
      <c r="AN80" s="67">
        <v>15279.88</v>
      </c>
      <c r="AO80" s="67">
        <v>26468.94</v>
      </c>
      <c r="AP80" s="67">
        <v>52215.71</v>
      </c>
      <c r="AQ80" s="67">
        <v>71306.209999999992</v>
      </c>
      <c r="AR80" s="67">
        <v>123521.92</v>
      </c>
      <c r="AS80" s="67">
        <v>74593.850000000006</v>
      </c>
      <c r="AT80" s="67">
        <v>8205.32</v>
      </c>
      <c r="AU80" s="67">
        <v>16410.64</v>
      </c>
      <c r="AV80" s="67">
        <v>123521.92</v>
      </c>
      <c r="AW80" s="67">
        <v>8205.32</v>
      </c>
    </row>
    <row r="81" spans="1:49" s="8" customFormat="1" ht="10.5" customHeight="1" x14ac:dyDescent="0.15">
      <c r="A81" s="30">
        <f t="shared" si="1"/>
        <v>70</v>
      </c>
      <c r="B81" s="30" t="s">
        <v>14</v>
      </c>
      <c r="C81" s="30">
        <v>6866</v>
      </c>
      <c r="D81" s="31">
        <v>44012</v>
      </c>
      <c r="E81" s="32">
        <v>44470</v>
      </c>
      <c r="F81" s="33" t="s">
        <v>37</v>
      </c>
      <c r="G81" s="31">
        <v>36922</v>
      </c>
      <c r="H81" s="31">
        <v>37959</v>
      </c>
      <c r="I81" s="31" t="s">
        <v>32</v>
      </c>
      <c r="J81" s="31" t="s">
        <v>15</v>
      </c>
      <c r="K81" s="31" t="s">
        <v>2</v>
      </c>
      <c r="L81" s="34" t="s">
        <v>22</v>
      </c>
      <c r="M81" s="30" t="s">
        <v>1</v>
      </c>
      <c r="N81" s="34" t="s">
        <v>4</v>
      </c>
      <c r="O81" s="37">
        <v>44013</v>
      </c>
      <c r="P81" s="35">
        <v>69019.27</v>
      </c>
      <c r="Q81" s="35">
        <v>94567.46</v>
      </c>
      <c r="R81" s="35">
        <v>163586.73000000001</v>
      </c>
      <c r="S81" s="35">
        <v>10352.89</v>
      </c>
      <c r="T81" s="35">
        <v>14185.100000000002</v>
      </c>
      <c r="U81" s="36">
        <v>24537.99</v>
      </c>
      <c r="V81" s="36">
        <v>10352.89</v>
      </c>
      <c r="W81" s="36">
        <v>14185.100000000002</v>
      </c>
      <c r="X81" s="35">
        <v>24537.99</v>
      </c>
      <c r="Y81" s="35">
        <v>48313.49</v>
      </c>
      <c r="Z81" s="35">
        <v>66197.260000000009</v>
      </c>
      <c r="AA81" s="35">
        <v>114510.75</v>
      </c>
      <c r="AB81" s="35">
        <v>0</v>
      </c>
      <c r="AC81" s="35">
        <v>0</v>
      </c>
      <c r="AD81" s="35">
        <v>0</v>
      </c>
      <c r="AE81" s="35">
        <v>114510.75</v>
      </c>
      <c r="AF81" s="35">
        <v>0</v>
      </c>
      <c r="AG81" s="35">
        <v>76704.44</v>
      </c>
      <c r="AH81" s="35">
        <v>105097.44</v>
      </c>
      <c r="AI81" s="35">
        <v>181801.88</v>
      </c>
      <c r="AJ81" s="35">
        <v>11505.66</v>
      </c>
      <c r="AK81" s="35">
        <v>15764.599999999999</v>
      </c>
      <c r="AL81" s="35">
        <v>27270.26</v>
      </c>
      <c r="AM81" s="35">
        <v>11505.66</v>
      </c>
      <c r="AN81" s="35">
        <v>15764.599999999999</v>
      </c>
      <c r="AO81" s="35">
        <v>27270.26</v>
      </c>
      <c r="AP81" s="35">
        <v>53693.120000000003</v>
      </c>
      <c r="AQ81" s="35">
        <v>73568.239999999991</v>
      </c>
      <c r="AR81" s="35">
        <v>127261.36</v>
      </c>
      <c r="AS81" s="35">
        <v>0</v>
      </c>
      <c r="AT81" s="35">
        <v>0</v>
      </c>
      <c r="AU81" s="35">
        <v>0</v>
      </c>
      <c r="AV81" s="35">
        <v>127261.36</v>
      </c>
      <c r="AW81" s="35">
        <v>0</v>
      </c>
    </row>
    <row r="82" spans="1:49" s="8" customFormat="1" ht="10.5" customHeight="1" x14ac:dyDescent="0.15">
      <c r="A82" s="61">
        <f t="shared" si="1"/>
        <v>71</v>
      </c>
      <c r="B82" s="61" t="s">
        <v>14</v>
      </c>
      <c r="C82" s="61">
        <v>6869</v>
      </c>
      <c r="D82" s="62">
        <v>44012</v>
      </c>
      <c r="E82" s="63">
        <v>44470</v>
      </c>
      <c r="F82" s="64" t="s">
        <v>37</v>
      </c>
      <c r="G82" s="62">
        <v>36922</v>
      </c>
      <c r="H82" s="62">
        <v>37959</v>
      </c>
      <c r="I82" s="62" t="s">
        <v>32</v>
      </c>
      <c r="J82" s="62" t="s">
        <v>15</v>
      </c>
      <c r="K82" s="62" t="s">
        <v>2</v>
      </c>
      <c r="L82" s="65" t="s">
        <v>22</v>
      </c>
      <c r="M82" s="61" t="s">
        <v>1</v>
      </c>
      <c r="N82" s="65" t="s">
        <v>4</v>
      </c>
      <c r="O82" s="66">
        <v>44013</v>
      </c>
      <c r="P82" s="67">
        <v>60316.89</v>
      </c>
      <c r="Q82" s="67">
        <v>82217.909999999989</v>
      </c>
      <c r="R82" s="67">
        <v>142534.79999999999</v>
      </c>
      <c r="S82" s="67">
        <v>9047.5300000000007</v>
      </c>
      <c r="T82" s="67">
        <v>12332.67</v>
      </c>
      <c r="U82" s="68">
        <v>21380.2</v>
      </c>
      <c r="V82" s="68">
        <v>9047.5300000000007</v>
      </c>
      <c r="W82" s="68">
        <v>12332.67</v>
      </c>
      <c r="X82" s="67">
        <v>21380.2</v>
      </c>
      <c r="Y82" s="67">
        <v>42221.83</v>
      </c>
      <c r="Z82" s="67">
        <v>57552.569999999992</v>
      </c>
      <c r="AA82" s="67">
        <v>99774.399999999994</v>
      </c>
      <c r="AB82" s="67">
        <v>60316.89</v>
      </c>
      <c r="AC82" s="67">
        <v>6634.85</v>
      </c>
      <c r="AD82" s="67">
        <v>13269.7</v>
      </c>
      <c r="AE82" s="67">
        <v>99774.399999999994</v>
      </c>
      <c r="AF82" s="67">
        <v>6634.85</v>
      </c>
      <c r="AG82" s="67">
        <v>67033.070000000007</v>
      </c>
      <c r="AH82" s="67">
        <v>91372.760000000009</v>
      </c>
      <c r="AI82" s="67">
        <v>158405.83000000002</v>
      </c>
      <c r="AJ82" s="67">
        <v>10054.950000000001</v>
      </c>
      <c r="AK82" s="67">
        <v>13705.899999999998</v>
      </c>
      <c r="AL82" s="67">
        <v>23760.85</v>
      </c>
      <c r="AM82" s="67">
        <v>10054.950000000001</v>
      </c>
      <c r="AN82" s="67">
        <v>13705.899999999998</v>
      </c>
      <c r="AO82" s="67">
        <v>23760.85</v>
      </c>
      <c r="AP82" s="67">
        <v>46923.17</v>
      </c>
      <c r="AQ82" s="67">
        <v>63960.960000000006</v>
      </c>
      <c r="AR82" s="67">
        <v>110884.13</v>
      </c>
      <c r="AS82" s="67">
        <v>67033.09</v>
      </c>
      <c r="AT82" s="67">
        <v>7373.63</v>
      </c>
      <c r="AU82" s="67">
        <v>14747.26</v>
      </c>
      <c r="AV82" s="67">
        <v>110884.13</v>
      </c>
      <c r="AW82" s="67">
        <v>7373.63</v>
      </c>
    </row>
    <row r="83" spans="1:49" s="8" customFormat="1" ht="10.5" customHeight="1" x14ac:dyDescent="0.15">
      <c r="A83" s="30">
        <f t="shared" si="1"/>
        <v>72</v>
      </c>
      <c r="B83" s="30" t="s">
        <v>14</v>
      </c>
      <c r="C83" s="30">
        <v>6870</v>
      </c>
      <c r="D83" s="31">
        <v>44012</v>
      </c>
      <c r="E83" s="32">
        <v>44470</v>
      </c>
      <c r="F83" s="33" t="s">
        <v>37</v>
      </c>
      <c r="G83" s="31">
        <v>36922</v>
      </c>
      <c r="H83" s="31">
        <v>37959</v>
      </c>
      <c r="I83" s="31" t="s">
        <v>32</v>
      </c>
      <c r="J83" s="31" t="s">
        <v>15</v>
      </c>
      <c r="K83" s="31" t="s">
        <v>2</v>
      </c>
      <c r="L83" s="34" t="s">
        <v>22</v>
      </c>
      <c r="M83" s="30" t="s">
        <v>1</v>
      </c>
      <c r="N83" s="34" t="s">
        <v>4</v>
      </c>
      <c r="O83" s="37">
        <v>44013</v>
      </c>
      <c r="P83" s="35">
        <v>65372.45</v>
      </c>
      <c r="Q83" s="35">
        <v>87073.190000000017</v>
      </c>
      <c r="R83" s="35">
        <v>152445.64000000001</v>
      </c>
      <c r="S83" s="35">
        <v>9805.86</v>
      </c>
      <c r="T83" s="35">
        <v>13060.970000000001</v>
      </c>
      <c r="U83" s="36">
        <v>22866.83</v>
      </c>
      <c r="V83" s="36">
        <v>9805.86</v>
      </c>
      <c r="W83" s="36">
        <v>13060.970000000001</v>
      </c>
      <c r="X83" s="35">
        <v>22866.83</v>
      </c>
      <c r="Y83" s="35">
        <v>45760.73</v>
      </c>
      <c r="Z83" s="35">
        <v>60951.249999999993</v>
      </c>
      <c r="AA83" s="35">
        <v>106711.98</v>
      </c>
      <c r="AB83" s="35">
        <v>899.41</v>
      </c>
      <c r="AC83" s="35">
        <v>98.93</v>
      </c>
      <c r="AD83" s="35">
        <v>0</v>
      </c>
      <c r="AE83" s="35">
        <v>106711.98</v>
      </c>
      <c r="AF83" s="35">
        <v>98.93</v>
      </c>
      <c r="AG83" s="35">
        <v>72651.56</v>
      </c>
      <c r="AH83" s="35">
        <v>96768.66</v>
      </c>
      <c r="AI83" s="35">
        <v>169420.22</v>
      </c>
      <c r="AJ83" s="35">
        <v>10897.72</v>
      </c>
      <c r="AK83" s="35">
        <v>14515.289999999999</v>
      </c>
      <c r="AL83" s="35">
        <v>25413.01</v>
      </c>
      <c r="AM83" s="35">
        <v>10897.72</v>
      </c>
      <c r="AN83" s="35">
        <v>14515.289999999999</v>
      </c>
      <c r="AO83" s="35">
        <v>25413.01</v>
      </c>
      <c r="AP83" s="35">
        <v>50856.12</v>
      </c>
      <c r="AQ83" s="35">
        <v>67738.079999999987</v>
      </c>
      <c r="AR83" s="35">
        <v>118594.2</v>
      </c>
      <c r="AS83" s="35">
        <v>999.55</v>
      </c>
      <c r="AT83" s="35">
        <v>109.95</v>
      </c>
      <c r="AU83" s="35">
        <v>0</v>
      </c>
      <c r="AV83" s="35">
        <v>118594.2</v>
      </c>
      <c r="AW83" s="35">
        <v>109.95</v>
      </c>
    </row>
    <row r="84" spans="1:49" s="8" customFormat="1" ht="10.5" customHeight="1" x14ac:dyDescent="0.15">
      <c r="A84" s="61">
        <f t="shared" si="1"/>
        <v>73</v>
      </c>
      <c r="B84" s="61" t="s">
        <v>14</v>
      </c>
      <c r="C84" s="61">
        <v>6872</v>
      </c>
      <c r="D84" s="62">
        <v>44012</v>
      </c>
      <c r="E84" s="63">
        <v>44470</v>
      </c>
      <c r="F84" s="64" t="s">
        <v>37</v>
      </c>
      <c r="G84" s="62">
        <v>36922</v>
      </c>
      <c r="H84" s="62">
        <v>37959</v>
      </c>
      <c r="I84" s="62" t="s">
        <v>32</v>
      </c>
      <c r="J84" s="62" t="s">
        <v>15</v>
      </c>
      <c r="K84" s="62" t="s">
        <v>2</v>
      </c>
      <c r="L84" s="65" t="s">
        <v>22</v>
      </c>
      <c r="M84" s="61" t="s">
        <v>1</v>
      </c>
      <c r="N84" s="65" t="s">
        <v>4</v>
      </c>
      <c r="O84" s="66">
        <v>44013</v>
      </c>
      <c r="P84" s="67">
        <v>75734.5</v>
      </c>
      <c r="Q84" s="67">
        <v>102858.03</v>
      </c>
      <c r="R84" s="67">
        <v>178592.53</v>
      </c>
      <c r="S84" s="67">
        <v>11360.17</v>
      </c>
      <c r="T84" s="67">
        <v>15428.699999999999</v>
      </c>
      <c r="U84" s="68">
        <v>26788.87</v>
      </c>
      <c r="V84" s="68">
        <v>11360.17</v>
      </c>
      <c r="W84" s="68">
        <v>15428.699999999999</v>
      </c>
      <c r="X84" s="67">
        <v>26788.87</v>
      </c>
      <c r="Y84" s="67">
        <v>53014.16</v>
      </c>
      <c r="Z84" s="67">
        <v>72000.62999999999</v>
      </c>
      <c r="AA84" s="67">
        <v>125014.79</v>
      </c>
      <c r="AB84" s="67">
        <v>75734.5</v>
      </c>
      <c r="AC84" s="67">
        <v>8330.7900000000009</v>
      </c>
      <c r="AD84" s="67">
        <v>16661.580000000002</v>
      </c>
      <c r="AE84" s="67">
        <v>125014.79</v>
      </c>
      <c r="AF84" s="67">
        <v>8330.7900000000009</v>
      </c>
      <c r="AG84" s="67">
        <v>84167.41</v>
      </c>
      <c r="AH84" s="67">
        <v>114311.14000000001</v>
      </c>
      <c r="AI84" s="67">
        <v>198478.55000000002</v>
      </c>
      <c r="AJ84" s="67">
        <v>12625.1</v>
      </c>
      <c r="AK84" s="67">
        <v>17146.669999999998</v>
      </c>
      <c r="AL84" s="67">
        <v>29771.77</v>
      </c>
      <c r="AM84" s="67">
        <v>12625.1</v>
      </c>
      <c r="AN84" s="67">
        <v>17146.669999999998</v>
      </c>
      <c r="AO84" s="67">
        <v>29771.77</v>
      </c>
      <c r="AP84" s="67">
        <v>58917.21</v>
      </c>
      <c r="AQ84" s="67">
        <v>80017.800000000017</v>
      </c>
      <c r="AR84" s="67">
        <v>138935.01</v>
      </c>
      <c r="AS84" s="67">
        <v>84167.43</v>
      </c>
      <c r="AT84" s="67">
        <v>9258.41</v>
      </c>
      <c r="AU84" s="67">
        <v>18516.82</v>
      </c>
      <c r="AV84" s="67">
        <v>138935.01</v>
      </c>
      <c r="AW84" s="67">
        <v>9258.41</v>
      </c>
    </row>
    <row r="85" spans="1:49" s="8" customFormat="1" ht="10.5" customHeight="1" x14ac:dyDescent="0.15">
      <c r="A85" s="30">
        <f t="shared" si="1"/>
        <v>74</v>
      </c>
      <c r="B85" s="30" t="s">
        <v>14</v>
      </c>
      <c r="C85" s="30">
        <v>6874</v>
      </c>
      <c r="D85" s="31">
        <v>44012</v>
      </c>
      <c r="E85" s="32">
        <v>44470</v>
      </c>
      <c r="F85" s="33" t="s">
        <v>37</v>
      </c>
      <c r="G85" s="31">
        <v>36922</v>
      </c>
      <c r="H85" s="31">
        <v>37959</v>
      </c>
      <c r="I85" s="31" t="s">
        <v>32</v>
      </c>
      <c r="J85" s="31" t="s">
        <v>15</v>
      </c>
      <c r="K85" s="31" t="s">
        <v>2</v>
      </c>
      <c r="L85" s="34" t="s">
        <v>22</v>
      </c>
      <c r="M85" s="30" t="s">
        <v>1</v>
      </c>
      <c r="N85" s="34" t="s">
        <v>4</v>
      </c>
      <c r="O85" s="37">
        <v>44013</v>
      </c>
      <c r="P85" s="35">
        <v>66613.820000000007</v>
      </c>
      <c r="Q85" s="35">
        <v>92031.039999999979</v>
      </c>
      <c r="R85" s="35">
        <v>158644.85999999999</v>
      </c>
      <c r="S85" s="35">
        <v>9992.07</v>
      </c>
      <c r="T85" s="35">
        <v>13804.64</v>
      </c>
      <c r="U85" s="36">
        <v>23796.71</v>
      </c>
      <c r="V85" s="36">
        <v>9992.07</v>
      </c>
      <c r="W85" s="36">
        <v>13804.64</v>
      </c>
      <c r="X85" s="35">
        <v>23796.71</v>
      </c>
      <c r="Y85" s="35">
        <v>46629.68</v>
      </c>
      <c r="Z85" s="35">
        <v>64421.760000000002</v>
      </c>
      <c r="AA85" s="35">
        <v>111051.44</v>
      </c>
      <c r="AB85" s="35">
        <v>66613.820000000007</v>
      </c>
      <c r="AC85" s="35">
        <v>7327.52</v>
      </c>
      <c r="AD85" s="35">
        <v>14655.04</v>
      </c>
      <c r="AE85" s="35">
        <v>111051.44</v>
      </c>
      <c r="AF85" s="35">
        <v>7327.52</v>
      </c>
      <c r="AG85" s="35">
        <v>74031.16</v>
      </c>
      <c r="AH85" s="35">
        <v>102278.57999999999</v>
      </c>
      <c r="AI85" s="35">
        <v>176309.74</v>
      </c>
      <c r="AJ85" s="35">
        <v>11104.67</v>
      </c>
      <c r="AK85" s="35">
        <v>15341.769999999999</v>
      </c>
      <c r="AL85" s="35">
        <v>26446.44</v>
      </c>
      <c r="AM85" s="35">
        <v>11104.67</v>
      </c>
      <c r="AN85" s="35">
        <v>15341.769999999999</v>
      </c>
      <c r="AO85" s="35">
        <v>26446.44</v>
      </c>
      <c r="AP85" s="35">
        <v>51821.82</v>
      </c>
      <c r="AQ85" s="35">
        <v>71595.040000000008</v>
      </c>
      <c r="AR85" s="35">
        <v>123416.86</v>
      </c>
      <c r="AS85" s="35">
        <v>74031.17</v>
      </c>
      <c r="AT85" s="35">
        <v>8143.42</v>
      </c>
      <c r="AU85" s="35">
        <v>16286.84</v>
      </c>
      <c r="AV85" s="35">
        <v>123416.86</v>
      </c>
      <c r="AW85" s="35">
        <v>8143.42</v>
      </c>
    </row>
    <row r="86" spans="1:49" s="8" customFormat="1" ht="10.5" customHeight="1" x14ac:dyDescent="0.15">
      <c r="A86" s="61">
        <f t="shared" si="1"/>
        <v>75</v>
      </c>
      <c r="B86" s="61" t="s">
        <v>14</v>
      </c>
      <c r="C86" s="61">
        <v>6876</v>
      </c>
      <c r="D86" s="62">
        <v>44012</v>
      </c>
      <c r="E86" s="63">
        <v>44470</v>
      </c>
      <c r="F86" s="64" t="s">
        <v>37</v>
      </c>
      <c r="G86" s="62">
        <v>36922</v>
      </c>
      <c r="H86" s="62">
        <v>37959</v>
      </c>
      <c r="I86" s="62" t="s">
        <v>32</v>
      </c>
      <c r="J86" s="62" t="s">
        <v>15</v>
      </c>
      <c r="K86" s="62" t="s">
        <v>2</v>
      </c>
      <c r="L86" s="65" t="s">
        <v>22</v>
      </c>
      <c r="M86" s="61" t="s">
        <v>1</v>
      </c>
      <c r="N86" s="65" t="s">
        <v>4</v>
      </c>
      <c r="O86" s="66">
        <v>44013</v>
      </c>
      <c r="P86" s="67">
        <v>82022.570000000007</v>
      </c>
      <c r="Q86" s="67">
        <v>105896.25</v>
      </c>
      <c r="R86" s="67">
        <v>187918.82</v>
      </c>
      <c r="S86" s="67">
        <v>12303.38</v>
      </c>
      <c r="T86" s="67">
        <v>15884.430000000002</v>
      </c>
      <c r="U86" s="68">
        <v>28187.81</v>
      </c>
      <c r="V86" s="68">
        <v>12303.38</v>
      </c>
      <c r="W86" s="68">
        <v>15884.430000000002</v>
      </c>
      <c r="X86" s="67">
        <v>28187.81</v>
      </c>
      <c r="Y86" s="67">
        <v>57415.81</v>
      </c>
      <c r="Z86" s="67">
        <v>74127.390000000014</v>
      </c>
      <c r="AA86" s="67">
        <v>131543.20000000001</v>
      </c>
      <c r="AB86" s="67">
        <v>6298.11</v>
      </c>
      <c r="AC86" s="67">
        <v>692.79</v>
      </c>
      <c r="AD86" s="67">
        <v>0</v>
      </c>
      <c r="AE86" s="67">
        <v>131543.20000000001</v>
      </c>
      <c r="AF86" s="67">
        <v>692.79</v>
      </c>
      <c r="AG86" s="67">
        <v>91155.66</v>
      </c>
      <c r="AH86" s="67">
        <v>117687.65</v>
      </c>
      <c r="AI86" s="67">
        <v>208843.31</v>
      </c>
      <c r="AJ86" s="67">
        <v>13673.34</v>
      </c>
      <c r="AK86" s="67">
        <v>17653.14</v>
      </c>
      <c r="AL86" s="67">
        <v>31326.48</v>
      </c>
      <c r="AM86" s="67">
        <v>13673.34</v>
      </c>
      <c r="AN86" s="67">
        <v>17653.14</v>
      </c>
      <c r="AO86" s="67">
        <v>31326.48</v>
      </c>
      <c r="AP86" s="67">
        <v>63808.98</v>
      </c>
      <c r="AQ86" s="67">
        <v>82381.37</v>
      </c>
      <c r="AR86" s="67">
        <v>146190.35</v>
      </c>
      <c r="AS86" s="67">
        <v>6999.39</v>
      </c>
      <c r="AT86" s="67">
        <v>769.93</v>
      </c>
      <c r="AU86" s="67">
        <v>0</v>
      </c>
      <c r="AV86" s="67">
        <v>146190.35</v>
      </c>
      <c r="AW86" s="67">
        <v>769.93</v>
      </c>
    </row>
    <row r="87" spans="1:49" s="8" customFormat="1" ht="10.5" customHeight="1" x14ac:dyDescent="0.15">
      <c r="A87" s="30">
        <f t="shared" si="1"/>
        <v>76</v>
      </c>
      <c r="B87" s="30" t="s">
        <v>14</v>
      </c>
      <c r="C87" s="30">
        <v>6877</v>
      </c>
      <c r="D87" s="31">
        <v>44012</v>
      </c>
      <c r="E87" s="32">
        <v>44470</v>
      </c>
      <c r="F87" s="33" t="s">
        <v>37</v>
      </c>
      <c r="G87" s="31">
        <v>36922</v>
      </c>
      <c r="H87" s="31">
        <v>37959</v>
      </c>
      <c r="I87" s="31" t="s">
        <v>32</v>
      </c>
      <c r="J87" s="31" t="s">
        <v>15</v>
      </c>
      <c r="K87" s="31" t="s">
        <v>2</v>
      </c>
      <c r="L87" s="34" t="s">
        <v>22</v>
      </c>
      <c r="M87" s="30" t="s">
        <v>1</v>
      </c>
      <c r="N87" s="34" t="s">
        <v>4</v>
      </c>
      <c r="O87" s="37">
        <v>44013</v>
      </c>
      <c r="P87" s="35">
        <v>61662.79</v>
      </c>
      <c r="Q87" s="35">
        <v>84316.039999999979</v>
      </c>
      <c r="R87" s="35">
        <v>145978.82999999999</v>
      </c>
      <c r="S87" s="35">
        <v>9249.41</v>
      </c>
      <c r="T87" s="35">
        <v>12647.400000000001</v>
      </c>
      <c r="U87" s="36">
        <v>21896.81</v>
      </c>
      <c r="V87" s="36">
        <v>9249.41</v>
      </c>
      <c r="W87" s="36">
        <v>12647.400000000001</v>
      </c>
      <c r="X87" s="35">
        <v>21896.81</v>
      </c>
      <c r="Y87" s="35">
        <v>43163.97</v>
      </c>
      <c r="Z87" s="35">
        <v>59021.240000000005</v>
      </c>
      <c r="AA87" s="35">
        <v>102185.21</v>
      </c>
      <c r="AB87" s="35">
        <v>61662.79</v>
      </c>
      <c r="AC87" s="35">
        <v>6782.9</v>
      </c>
      <c r="AD87" s="35">
        <v>13565.8</v>
      </c>
      <c r="AE87" s="35">
        <v>102185.21</v>
      </c>
      <c r="AF87" s="35">
        <v>6782.9</v>
      </c>
      <c r="AG87" s="35">
        <v>68528.83</v>
      </c>
      <c r="AH87" s="35">
        <v>93704.52</v>
      </c>
      <c r="AI87" s="35">
        <v>162233.35</v>
      </c>
      <c r="AJ87" s="35">
        <v>10279.31</v>
      </c>
      <c r="AK87" s="35">
        <v>14055.67</v>
      </c>
      <c r="AL87" s="35">
        <v>24334.98</v>
      </c>
      <c r="AM87" s="35">
        <v>10279.31</v>
      </c>
      <c r="AN87" s="35">
        <v>14055.67</v>
      </c>
      <c r="AO87" s="35">
        <v>24334.98</v>
      </c>
      <c r="AP87" s="35">
        <v>47970.21</v>
      </c>
      <c r="AQ87" s="35">
        <v>65593.179999999993</v>
      </c>
      <c r="AR87" s="35">
        <v>113563.39</v>
      </c>
      <c r="AS87" s="35">
        <v>68528.850000000006</v>
      </c>
      <c r="AT87" s="35">
        <v>7538.17</v>
      </c>
      <c r="AU87" s="35">
        <v>15076.34</v>
      </c>
      <c r="AV87" s="35">
        <v>113563.39</v>
      </c>
      <c r="AW87" s="35">
        <v>7538.17</v>
      </c>
    </row>
    <row r="88" spans="1:49" s="8" customFormat="1" ht="10.5" customHeight="1" x14ac:dyDescent="0.15">
      <c r="A88" s="61">
        <f t="shared" si="1"/>
        <v>77</v>
      </c>
      <c r="B88" s="61" t="s">
        <v>14</v>
      </c>
      <c r="C88" s="61">
        <v>6880</v>
      </c>
      <c r="D88" s="62">
        <v>44012</v>
      </c>
      <c r="E88" s="63">
        <v>44470</v>
      </c>
      <c r="F88" s="64" t="s">
        <v>37</v>
      </c>
      <c r="G88" s="62">
        <v>36922</v>
      </c>
      <c r="H88" s="62">
        <v>37959</v>
      </c>
      <c r="I88" s="62" t="s">
        <v>32</v>
      </c>
      <c r="J88" s="62" t="s">
        <v>15</v>
      </c>
      <c r="K88" s="62" t="s">
        <v>2</v>
      </c>
      <c r="L88" s="65" t="s">
        <v>22</v>
      </c>
      <c r="M88" s="61" t="s">
        <v>1</v>
      </c>
      <c r="N88" s="65" t="s">
        <v>4</v>
      </c>
      <c r="O88" s="66">
        <v>44013</v>
      </c>
      <c r="P88" s="67">
        <v>79537.34</v>
      </c>
      <c r="Q88" s="67">
        <v>103277.41</v>
      </c>
      <c r="R88" s="67">
        <v>182814.75</v>
      </c>
      <c r="S88" s="67">
        <v>11930.6</v>
      </c>
      <c r="T88" s="67">
        <v>15491.6</v>
      </c>
      <c r="U88" s="68">
        <v>27422.2</v>
      </c>
      <c r="V88" s="68">
        <v>11930.6</v>
      </c>
      <c r="W88" s="68">
        <v>15491.6</v>
      </c>
      <c r="X88" s="67">
        <v>27422.2</v>
      </c>
      <c r="Y88" s="67">
        <v>55676.14</v>
      </c>
      <c r="Z88" s="67">
        <v>72294.210000000006</v>
      </c>
      <c r="AA88" s="67">
        <v>127970.35</v>
      </c>
      <c r="AB88" s="67">
        <v>79537.34</v>
      </c>
      <c r="AC88" s="67">
        <v>8749.1</v>
      </c>
      <c r="AD88" s="67">
        <v>17498.2</v>
      </c>
      <c r="AE88" s="67">
        <v>127970.35</v>
      </c>
      <c r="AF88" s="67">
        <v>8749.1</v>
      </c>
      <c r="AG88" s="67">
        <v>88393.7</v>
      </c>
      <c r="AH88" s="67">
        <v>114777.2</v>
      </c>
      <c r="AI88" s="67">
        <v>203170.9</v>
      </c>
      <c r="AJ88" s="67">
        <v>13259.05</v>
      </c>
      <c r="AK88" s="67">
        <v>17216.57</v>
      </c>
      <c r="AL88" s="67">
        <v>30475.62</v>
      </c>
      <c r="AM88" s="67">
        <v>13259.05</v>
      </c>
      <c r="AN88" s="67">
        <v>17216.57</v>
      </c>
      <c r="AO88" s="67">
        <v>30475.62</v>
      </c>
      <c r="AP88" s="67">
        <v>61875.6</v>
      </c>
      <c r="AQ88" s="67">
        <v>80344.06</v>
      </c>
      <c r="AR88" s="67">
        <v>142219.66</v>
      </c>
      <c r="AS88" s="67">
        <v>88393.71</v>
      </c>
      <c r="AT88" s="67">
        <v>9723.2999999999993</v>
      </c>
      <c r="AU88" s="67">
        <v>19446.599999999999</v>
      </c>
      <c r="AV88" s="67">
        <v>142219.66</v>
      </c>
      <c r="AW88" s="67">
        <v>9723.2999999999993</v>
      </c>
    </row>
    <row r="89" spans="1:49" s="8" customFormat="1" ht="10.5" customHeight="1" x14ac:dyDescent="0.15">
      <c r="A89" s="30">
        <f t="shared" si="1"/>
        <v>78</v>
      </c>
      <c r="B89" s="30" t="s">
        <v>14</v>
      </c>
      <c r="C89" s="30">
        <v>6881</v>
      </c>
      <c r="D89" s="31">
        <v>44012</v>
      </c>
      <c r="E89" s="32">
        <v>44470</v>
      </c>
      <c r="F89" s="33" t="s">
        <v>37</v>
      </c>
      <c r="G89" s="31">
        <v>36922</v>
      </c>
      <c r="H89" s="31">
        <v>37959</v>
      </c>
      <c r="I89" s="31" t="s">
        <v>32</v>
      </c>
      <c r="J89" s="31" t="s">
        <v>15</v>
      </c>
      <c r="K89" s="31" t="s">
        <v>2</v>
      </c>
      <c r="L89" s="34" t="s">
        <v>22</v>
      </c>
      <c r="M89" s="30" t="s">
        <v>1</v>
      </c>
      <c r="N89" s="34" t="s">
        <v>4</v>
      </c>
      <c r="O89" s="37">
        <v>44013</v>
      </c>
      <c r="P89" s="35">
        <v>81128.990000000005</v>
      </c>
      <c r="Q89" s="35">
        <v>105232.40000000001</v>
      </c>
      <c r="R89" s="35">
        <v>186361.39</v>
      </c>
      <c r="S89" s="35">
        <v>12169.34</v>
      </c>
      <c r="T89" s="35">
        <v>15784.849999999999</v>
      </c>
      <c r="U89" s="36">
        <v>27954.19</v>
      </c>
      <c r="V89" s="36">
        <v>12169.34</v>
      </c>
      <c r="W89" s="36">
        <v>15784.849999999999</v>
      </c>
      <c r="X89" s="35">
        <v>27954.19</v>
      </c>
      <c r="Y89" s="35">
        <v>56790.31</v>
      </c>
      <c r="Z89" s="35">
        <v>73662.7</v>
      </c>
      <c r="AA89" s="35">
        <v>130453.01</v>
      </c>
      <c r="AB89" s="35">
        <v>6298.13</v>
      </c>
      <c r="AC89" s="35">
        <v>692.79</v>
      </c>
      <c r="AD89" s="35">
        <v>0</v>
      </c>
      <c r="AE89" s="35">
        <v>130453.01</v>
      </c>
      <c r="AF89" s="35">
        <v>692.79</v>
      </c>
      <c r="AG89" s="35">
        <v>90162.57</v>
      </c>
      <c r="AH89" s="35">
        <v>116949.87999999998</v>
      </c>
      <c r="AI89" s="35">
        <v>207112.44999999998</v>
      </c>
      <c r="AJ89" s="35">
        <v>13524.37</v>
      </c>
      <c r="AK89" s="35">
        <v>17542.47</v>
      </c>
      <c r="AL89" s="35">
        <v>31066.84</v>
      </c>
      <c r="AM89" s="35">
        <v>13524.37</v>
      </c>
      <c r="AN89" s="35">
        <v>17542.47</v>
      </c>
      <c r="AO89" s="35">
        <v>31066.84</v>
      </c>
      <c r="AP89" s="35">
        <v>63113.83</v>
      </c>
      <c r="AQ89" s="35">
        <v>81864.939999999988</v>
      </c>
      <c r="AR89" s="35">
        <v>144978.76999999999</v>
      </c>
      <c r="AS89" s="35">
        <v>6999.41</v>
      </c>
      <c r="AT89" s="35">
        <v>769.93</v>
      </c>
      <c r="AU89" s="35">
        <v>0</v>
      </c>
      <c r="AV89" s="35">
        <v>144978.76999999999</v>
      </c>
      <c r="AW89" s="35">
        <v>769.93</v>
      </c>
    </row>
    <row r="90" spans="1:49" s="8" customFormat="1" ht="10.5" customHeight="1" x14ac:dyDescent="0.15">
      <c r="A90" s="61">
        <f t="shared" si="1"/>
        <v>79</v>
      </c>
      <c r="B90" s="61" t="s">
        <v>14</v>
      </c>
      <c r="C90" s="61">
        <v>6884</v>
      </c>
      <c r="D90" s="62">
        <v>44012</v>
      </c>
      <c r="E90" s="63">
        <v>44470</v>
      </c>
      <c r="F90" s="64" t="s">
        <v>37</v>
      </c>
      <c r="G90" s="62">
        <v>36922</v>
      </c>
      <c r="H90" s="62">
        <v>37959</v>
      </c>
      <c r="I90" s="62" t="s">
        <v>32</v>
      </c>
      <c r="J90" s="62" t="s">
        <v>15</v>
      </c>
      <c r="K90" s="62" t="s">
        <v>2</v>
      </c>
      <c r="L90" s="65" t="s">
        <v>22</v>
      </c>
      <c r="M90" s="61" t="s">
        <v>1</v>
      </c>
      <c r="N90" s="65" t="s">
        <v>4</v>
      </c>
      <c r="O90" s="66">
        <v>44013</v>
      </c>
      <c r="P90" s="67">
        <v>58314.09</v>
      </c>
      <c r="Q90" s="67">
        <v>79505.88</v>
      </c>
      <c r="R90" s="67">
        <v>137819.97</v>
      </c>
      <c r="S90" s="67">
        <v>8747.11</v>
      </c>
      <c r="T90" s="67">
        <v>11925.869999999999</v>
      </c>
      <c r="U90" s="68">
        <v>20672.98</v>
      </c>
      <c r="V90" s="68">
        <v>8747.11</v>
      </c>
      <c r="W90" s="68">
        <v>11925.869999999999</v>
      </c>
      <c r="X90" s="67">
        <v>20672.98</v>
      </c>
      <c r="Y90" s="67">
        <v>40819.870000000003</v>
      </c>
      <c r="Z90" s="67">
        <v>55654.139999999992</v>
      </c>
      <c r="AA90" s="67">
        <v>96474.01</v>
      </c>
      <c r="AB90" s="67">
        <v>58314.09</v>
      </c>
      <c r="AC90" s="67">
        <v>6414.54</v>
      </c>
      <c r="AD90" s="67">
        <v>12829.08</v>
      </c>
      <c r="AE90" s="67">
        <v>96474.01</v>
      </c>
      <c r="AF90" s="67">
        <v>6414.54</v>
      </c>
      <c r="AG90" s="67">
        <v>64807.259999999995</v>
      </c>
      <c r="AH90" s="67">
        <v>88358.750000000015</v>
      </c>
      <c r="AI90" s="67">
        <v>153166.01</v>
      </c>
      <c r="AJ90" s="67">
        <v>9721.08</v>
      </c>
      <c r="AK90" s="67">
        <v>13253.800000000001</v>
      </c>
      <c r="AL90" s="67">
        <v>22974.880000000001</v>
      </c>
      <c r="AM90" s="67">
        <v>9721.08</v>
      </c>
      <c r="AN90" s="67">
        <v>13253.800000000001</v>
      </c>
      <c r="AO90" s="67">
        <v>22974.880000000001</v>
      </c>
      <c r="AP90" s="67">
        <v>45365.1</v>
      </c>
      <c r="AQ90" s="67">
        <v>61851.15</v>
      </c>
      <c r="AR90" s="67">
        <v>107216.25</v>
      </c>
      <c r="AS90" s="67">
        <v>64807.28</v>
      </c>
      <c r="AT90" s="67">
        <v>7128.8</v>
      </c>
      <c r="AU90" s="67">
        <v>14257.6</v>
      </c>
      <c r="AV90" s="67">
        <v>107216.25</v>
      </c>
      <c r="AW90" s="67">
        <v>7128.8</v>
      </c>
    </row>
    <row r="91" spans="1:49" s="8" customFormat="1" ht="10.5" customHeight="1" x14ac:dyDescent="0.15">
      <c r="A91" s="30">
        <f t="shared" si="1"/>
        <v>80</v>
      </c>
      <c r="B91" s="30" t="s">
        <v>14</v>
      </c>
      <c r="C91" s="30">
        <v>6885</v>
      </c>
      <c r="D91" s="31">
        <v>44012</v>
      </c>
      <c r="E91" s="32">
        <v>44470</v>
      </c>
      <c r="F91" s="33" t="s">
        <v>37</v>
      </c>
      <c r="G91" s="31">
        <v>36922</v>
      </c>
      <c r="H91" s="31">
        <v>37959</v>
      </c>
      <c r="I91" s="31" t="s">
        <v>32</v>
      </c>
      <c r="J91" s="31" t="s">
        <v>15</v>
      </c>
      <c r="K91" s="31" t="s">
        <v>2</v>
      </c>
      <c r="L91" s="34" t="s">
        <v>22</v>
      </c>
      <c r="M91" s="30" t="s">
        <v>1</v>
      </c>
      <c r="N91" s="34" t="s">
        <v>4</v>
      </c>
      <c r="O91" s="37">
        <v>44013</v>
      </c>
      <c r="P91" s="35">
        <v>39888.129999999997</v>
      </c>
      <c r="Q91" s="35">
        <v>52680.080000000009</v>
      </c>
      <c r="R91" s="35">
        <v>92568.21</v>
      </c>
      <c r="S91" s="35">
        <v>5983.21</v>
      </c>
      <c r="T91" s="35">
        <v>7901.9999999999991</v>
      </c>
      <c r="U91" s="36">
        <v>13885.21</v>
      </c>
      <c r="V91" s="36">
        <v>5983.21</v>
      </c>
      <c r="W91" s="36">
        <v>7901.9999999999991</v>
      </c>
      <c r="X91" s="35">
        <v>13885.21</v>
      </c>
      <c r="Y91" s="35">
        <v>27921.71</v>
      </c>
      <c r="Z91" s="35">
        <v>36876.080000000002</v>
      </c>
      <c r="AA91" s="35">
        <v>64797.79</v>
      </c>
      <c r="AB91" s="35">
        <v>0</v>
      </c>
      <c r="AC91" s="35">
        <v>0</v>
      </c>
      <c r="AD91" s="35">
        <v>0</v>
      </c>
      <c r="AE91" s="35">
        <v>64797.79</v>
      </c>
      <c r="AF91" s="35">
        <v>0</v>
      </c>
      <c r="AG91" s="35">
        <v>44329.61</v>
      </c>
      <c r="AH91" s="35">
        <v>58545.919999999998</v>
      </c>
      <c r="AI91" s="35">
        <v>102875.53</v>
      </c>
      <c r="AJ91" s="35">
        <v>6649.43</v>
      </c>
      <c r="AK91" s="35">
        <v>8781.869999999999</v>
      </c>
      <c r="AL91" s="35">
        <v>15431.3</v>
      </c>
      <c r="AM91" s="35">
        <v>6649.43</v>
      </c>
      <c r="AN91" s="35">
        <v>8781.869999999999</v>
      </c>
      <c r="AO91" s="35">
        <v>15431.3</v>
      </c>
      <c r="AP91" s="35">
        <v>31030.75</v>
      </c>
      <c r="AQ91" s="35">
        <v>40982.179999999993</v>
      </c>
      <c r="AR91" s="35">
        <v>72012.929999999993</v>
      </c>
      <c r="AS91" s="35">
        <v>0</v>
      </c>
      <c r="AT91" s="35">
        <v>0</v>
      </c>
      <c r="AU91" s="35">
        <v>0</v>
      </c>
      <c r="AV91" s="35">
        <v>72012.929999999993</v>
      </c>
      <c r="AW91" s="35">
        <v>0</v>
      </c>
    </row>
    <row r="92" spans="1:49" s="8" customFormat="1" ht="10.5" customHeight="1" x14ac:dyDescent="0.15">
      <c r="A92" s="61">
        <f t="shared" si="1"/>
        <v>81</v>
      </c>
      <c r="B92" s="61" t="s">
        <v>14</v>
      </c>
      <c r="C92" s="61">
        <v>6886</v>
      </c>
      <c r="D92" s="62">
        <v>44012</v>
      </c>
      <c r="E92" s="63">
        <v>44470</v>
      </c>
      <c r="F92" s="64" t="s">
        <v>37</v>
      </c>
      <c r="G92" s="62">
        <v>36922</v>
      </c>
      <c r="H92" s="62">
        <v>37959</v>
      </c>
      <c r="I92" s="62" t="s">
        <v>32</v>
      </c>
      <c r="J92" s="62" t="s">
        <v>15</v>
      </c>
      <c r="K92" s="62" t="s">
        <v>2</v>
      </c>
      <c r="L92" s="65" t="s">
        <v>22</v>
      </c>
      <c r="M92" s="61" t="s">
        <v>1</v>
      </c>
      <c r="N92" s="65" t="s">
        <v>4</v>
      </c>
      <c r="O92" s="66">
        <v>44013</v>
      </c>
      <c r="P92" s="67">
        <v>71345.39</v>
      </c>
      <c r="Q92" s="67">
        <v>97847.99</v>
      </c>
      <c r="R92" s="67">
        <v>169193.38</v>
      </c>
      <c r="S92" s="67">
        <v>10701.8</v>
      </c>
      <c r="T92" s="67">
        <v>14677.190000000002</v>
      </c>
      <c r="U92" s="68">
        <v>25378.99</v>
      </c>
      <c r="V92" s="68">
        <v>10701.8</v>
      </c>
      <c r="W92" s="68">
        <v>14677.190000000002</v>
      </c>
      <c r="X92" s="67">
        <v>25378.99</v>
      </c>
      <c r="Y92" s="67">
        <v>49941.79</v>
      </c>
      <c r="Z92" s="67">
        <v>68493.609999999986</v>
      </c>
      <c r="AA92" s="67">
        <v>118435.4</v>
      </c>
      <c r="AB92" s="67">
        <v>71345.39</v>
      </c>
      <c r="AC92" s="67">
        <v>7847.99</v>
      </c>
      <c r="AD92" s="67">
        <v>15695.98</v>
      </c>
      <c r="AE92" s="67">
        <v>118435.4</v>
      </c>
      <c r="AF92" s="67">
        <v>7847.99</v>
      </c>
      <c r="AG92" s="67">
        <v>79289.59</v>
      </c>
      <c r="AH92" s="67">
        <v>108743.22</v>
      </c>
      <c r="AI92" s="67">
        <v>188032.81</v>
      </c>
      <c r="AJ92" s="67">
        <v>11893.43</v>
      </c>
      <c r="AK92" s="67">
        <v>16311.470000000001</v>
      </c>
      <c r="AL92" s="67">
        <v>28204.9</v>
      </c>
      <c r="AM92" s="67">
        <v>11893.43</v>
      </c>
      <c r="AN92" s="67">
        <v>16311.470000000001</v>
      </c>
      <c r="AO92" s="67">
        <v>28204.9</v>
      </c>
      <c r="AP92" s="67">
        <v>55502.73</v>
      </c>
      <c r="AQ92" s="67">
        <v>76120.28</v>
      </c>
      <c r="AR92" s="67">
        <v>131623.01</v>
      </c>
      <c r="AS92" s="67">
        <v>79289.59</v>
      </c>
      <c r="AT92" s="67">
        <v>8721.85</v>
      </c>
      <c r="AU92" s="67">
        <v>17443.7</v>
      </c>
      <c r="AV92" s="67">
        <v>131623.01</v>
      </c>
      <c r="AW92" s="67">
        <v>8721.85</v>
      </c>
    </row>
    <row r="93" spans="1:49" s="8" customFormat="1" ht="10.5" customHeight="1" x14ac:dyDescent="0.15">
      <c r="A93" s="30">
        <f t="shared" si="1"/>
        <v>82</v>
      </c>
      <c r="B93" s="30" t="s">
        <v>14</v>
      </c>
      <c r="C93" s="30">
        <v>6888</v>
      </c>
      <c r="D93" s="31">
        <v>44012</v>
      </c>
      <c r="E93" s="32">
        <v>44470</v>
      </c>
      <c r="F93" s="33" t="s">
        <v>37</v>
      </c>
      <c r="G93" s="31">
        <v>36922</v>
      </c>
      <c r="H93" s="31">
        <v>37959</v>
      </c>
      <c r="I93" s="31" t="s">
        <v>32</v>
      </c>
      <c r="J93" s="31" t="s">
        <v>15</v>
      </c>
      <c r="K93" s="31" t="s">
        <v>2</v>
      </c>
      <c r="L93" s="34" t="s">
        <v>22</v>
      </c>
      <c r="M93" s="30" t="s">
        <v>1</v>
      </c>
      <c r="N93" s="34" t="s">
        <v>4</v>
      </c>
      <c r="O93" s="37">
        <v>44013</v>
      </c>
      <c r="P93" s="35">
        <v>67754.22</v>
      </c>
      <c r="Q93" s="35">
        <v>89979.53</v>
      </c>
      <c r="R93" s="35">
        <v>157733.75</v>
      </c>
      <c r="S93" s="35">
        <v>10163.129999999999</v>
      </c>
      <c r="T93" s="35">
        <v>13496.92</v>
      </c>
      <c r="U93" s="36">
        <v>23660.05</v>
      </c>
      <c r="V93" s="36">
        <v>10163.129999999999</v>
      </c>
      <c r="W93" s="36">
        <v>13496.92</v>
      </c>
      <c r="X93" s="35">
        <v>23660.05</v>
      </c>
      <c r="Y93" s="35">
        <v>47427.96</v>
      </c>
      <c r="Z93" s="35">
        <v>62985.689999999995</v>
      </c>
      <c r="AA93" s="35">
        <v>110413.65</v>
      </c>
      <c r="AB93" s="35">
        <v>0</v>
      </c>
      <c r="AC93" s="35">
        <v>0</v>
      </c>
      <c r="AD93" s="35">
        <v>0</v>
      </c>
      <c r="AE93" s="35">
        <v>110413.65</v>
      </c>
      <c r="AF93" s="35">
        <v>0</v>
      </c>
      <c r="AG93" s="35">
        <v>75298.55</v>
      </c>
      <c r="AH93" s="35">
        <v>99998.62000000001</v>
      </c>
      <c r="AI93" s="35">
        <v>175297.17</v>
      </c>
      <c r="AJ93" s="35">
        <v>11294.78</v>
      </c>
      <c r="AK93" s="35">
        <v>14999.78</v>
      </c>
      <c r="AL93" s="35">
        <v>26294.560000000001</v>
      </c>
      <c r="AM93" s="35">
        <v>11294.78</v>
      </c>
      <c r="AN93" s="35">
        <v>14999.78</v>
      </c>
      <c r="AO93" s="35">
        <v>26294.560000000001</v>
      </c>
      <c r="AP93" s="35">
        <v>52708.99</v>
      </c>
      <c r="AQ93" s="35">
        <v>69999.06</v>
      </c>
      <c r="AR93" s="35">
        <v>122708.05</v>
      </c>
      <c r="AS93" s="35">
        <v>0</v>
      </c>
      <c r="AT93" s="35">
        <v>0</v>
      </c>
      <c r="AU93" s="35">
        <v>0</v>
      </c>
      <c r="AV93" s="35">
        <v>122708.05</v>
      </c>
      <c r="AW93" s="35">
        <v>0</v>
      </c>
    </row>
    <row r="94" spans="1:49" s="8" customFormat="1" ht="10.5" customHeight="1" x14ac:dyDescent="0.15">
      <c r="A94" s="61">
        <f t="shared" si="1"/>
        <v>83</v>
      </c>
      <c r="B94" s="61" t="s">
        <v>14</v>
      </c>
      <c r="C94" s="61">
        <v>6895</v>
      </c>
      <c r="D94" s="62">
        <v>44012</v>
      </c>
      <c r="E94" s="63">
        <v>44470</v>
      </c>
      <c r="F94" s="64" t="s">
        <v>37</v>
      </c>
      <c r="G94" s="62">
        <v>36922</v>
      </c>
      <c r="H94" s="62">
        <v>37959</v>
      </c>
      <c r="I94" s="62" t="s">
        <v>32</v>
      </c>
      <c r="J94" s="62" t="s">
        <v>15</v>
      </c>
      <c r="K94" s="62" t="s">
        <v>2</v>
      </c>
      <c r="L94" s="65" t="s">
        <v>22</v>
      </c>
      <c r="M94" s="61" t="s">
        <v>1</v>
      </c>
      <c r="N94" s="65" t="s">
        <v>4</v>
      </c>
      <c r="O94" s="66">
        <v>44013</v>
      </c>
      <c r="P94" s="67">
        <v>74070.89</v>
      </c>
      <c r="Q94" s="67">
        <v>98535.969999999987</v>
      </c>
      <c r="R94" s="67">
        <v>172606.86</v>
      </c>
      <c r="S94" s="67">
        <v>11110.63</v>
      </c>
      <c r="T94" s="67">
        <v>14780.38</v>
      </c>
      <c r="U94" s="68">
        <v>25891.01</v>
      </c>
      <c r="V94" s="68">
        <v>11110.63</v>
      </c>
      <c r="W94" s="68">
        <v>14780.38</v>
      </c>
      <c r="X94" s="67">
        <v>25891.01</v>
      </c>
      <c r="Y94" s="67">
        <v>51849.63</v>
      </c>
      <c r="Z94" s="67">
        <v>68975.209999999992</v>
      </c>
      <c r="AA94" s="67">
        <v>120824.84</v>
      </c>
      <c r="AB94" s="67">
        <v>0</v>
      </c>
      <c r="AC94" s="67">
        <v>0</v>
      </c>
      <c r="AD94" s="67">
        <v>0</v>
      </c>
      <c r="AE94" s="67">
        <v>120824.84</v>
      </c>
      <c r="AF94" s="67">
        <v>0</v>
      </c>
      <c r="AG94" s="67">
        <v>82318.570000000007</v>
      </c>
      <c r="AH94" s="67">
        <v>109507.79999999999</v>
      </c>
      <c r="AI94" s="67">
        <v>191826.37</v>
      </c>
      <c r="AJ94" s="67">
        <v>12347.78</v>
      </c>
      <c r="AK94" s="67">
        <v>16426.150000000001</v>
      </c>
      <c r="AL94" s="67">
        <v>28773.93</v>
      </c>
      <c r="AM94" s="67">
        <v>12347.78</v>
      </c>
      <c r="AN94" s="67">
        <v>16426.150000000001</v>
      </c>
      <c r="AO94" s="67">
        <v>28773.93</v>
      </c>
      <c r="AP94" s="67">
        <v>57623.01</v>
      </c>
      <c r="AQ94" s="67">
        <v>76655.5</v>
      </c>
      <c r="AR94" s="67">
        <v>134278.51</v>
      </c>
      <c r="AS94" s="67">
        <v>0</v>
      </c>
      <c r="AT94" s="67">
        <v>0</v>
      </c>
      <c r="AU94" s="67">
        <v>0</v>
      </c>
      <c r="AV94" s="67">
        <v>134278.51</v>
      </c>
      <c r="AW94" s="67">
        <v>0</v>
      </c>
    </row>
    <row r="95" spans="1:49" s="8" customFormat="1" ht="10.5" customHeight="1" x14ac:dyDescent="0.15">
      <c r="A95" s="30">
        <f t="shared" si="1"/>
        <v>84</v>
      </c>
      <c r="B95" s="30" t="s">
        <v>14</v>
      </c>
      <c r="C95" s="30">
        <v>6899</v>
      </c>
      <c r="D95" s="31">
        <v>44012</v>
      </c>
      <c r="E95" s="32">
        <v>44470</v>
      </c>
      <c r="F95" s="33" t="s">
        <v>37</v>
      </c>
      <c r="G95" s="31">
        <v>36922</v>
      </c>
      <c r="H95" s="31">
        <v>37959</v>
      </c>
      <c r="I95" s="31" t="s">
        <v>32</v>
      </c>
      <c r="J95" s="31" t="s">
        <v>15</v>
      </c>
      <c r="K95" s="31" t="s">
        <v>2</v>
      </c>
      <c r="L95" s="34" t="s">
        <v>22</v>
      </c>
      <c r="M95" s="30" t="s">
        <v>1</v>
      </c>
      <c r="N95" s="34" t="s">
        <v>4</v>
      </c>
      <c r="O95" s="37">
        <v>44013</v>
      </c>
      <c r="P95" s="35">
        <v>32806.050000000003</v>
      </c>
      <c r="Q95" s="35">
        <v>45065.09</v>
      </c>
      <c r="R95" s="35">
        <v>77871.14</v>
      </c>
      <c r="S95" s="35">
        <v>4920.8999999999996</v>
      </c>
      <c r="T95" s="35">
        <v>6759.76</v>
      </c>
      <c r="U95" s="36">
        <v>11680.66</v>
      </c>
      <c r="V95" s="36">
        <v>4920.8999999999996</v>
      </c>
      <c r="W95" s="36">
        <v>6759.76</v>
      </c>
      <c r="X95" s="35">
        <v>11680.66</v>
      </c>
      <c r="Y95" s="35">
        <v>22964.25</v>
      </c>
      <c r="Z95" s="35">
        <v>31545.57</v>
      </c>
      <c r="AA95" s="35">
        <v>54509.82</v>
      </c>
      <c r="AB95" s="35">
        <v>0</v>
      </c>
      <c r="AC95" s="35">
        <v>0</v>
      </c>
      <c r="AD95" s="35">
        <v>0</v>
      </c>
      <c r="AE95" s="35">
        <v>54509.82</v>
      </c>
      <c r="AF95" s="35">
        <v>0</v>
      </c>
      <c r="AG95" s="35">
        <v>36458.94</v>
      </c>
      <c r="AH95" s="35">
        <v>50083.03</v>
      </c>
      <c r="AI95" s="35">
        <v>86541.97</v>
      </c>
      <c r="AJ95" s="35">
        <v>5468.83</v>
      </c>
      <c r="AK95" s="35">
        <v>7512.4500000000007</v>
      </c>
      <c r="AL95" s="35">
        <v>12981.28</v>
      </c>
      <c r="AM95" s="35">
        <v>5468.83</v>
      </c>
      <c r="AN95" s="35">
        <v>7512.4500000000007</v>
      </c>
      <c r="AO95" s="35">
        <v>12981.28</v>
      </c>
      <c r="AP95" s="35">
        <v>25521.279999999999</v>
      </c>
      <c r="AQ95" s="35">
        <v>35058.130000000005</v>
      </c>
      <c r="AR95" s="35">
        <v>60579.41</v>
      </c>
      <c r="AS95" s="35">
        <v>0</v>
      </c>
      <c r="AT95" s="35">
        <v>0</v>
      </c>
      <c r="AU95" s="35">
        <v>0</v>
      </c>
      <c r="AV95" s="35">
        <v>60579.41</v>
      </c>
      <c r="AW95" s="35">
        <v>0</v>
      </c>
    </row>
    <row r="96" spans="1:49" s="8" customFormat="1" ht="10.5" customHeight="1" x14ac:dyDescent="0.15">
      <c r="A96" s="61">
        <f t="shared" si="1"/>
        <v>85</v>
      </c>
      <c r="B96" s="61" t="s">
        <v>14</v>
      </c>
      <c r="C96" s="61">
        <v>6903</v>
      </c>
      <c r="D96" s="62">
        <v>44012</v>
      </c>
      <c r="E96" s="63">
        <v>44470</v>
      </c>
      <c r="F96" s="64" t="s">
        <v>37</v>
      </c>
      <c r="G96" s="62">
        <v>36922</v>
      </c>
      <c r="H96" s="62">
        <v>37959</v>
      </c>
      <c r="I96" s="62" t="s">
        <v>32</v>
      </c>
      <c r="J96" s="62" t="s">
        <v>15</v>
      </c>
      <c r="K96" s="62" t="s">
        <v>2</v>
      </c>
      <c r="L96" s="65" t="s">
        <v>22</v>
      </c>
      <c r="M96" s="61" t="s">
        <v>1</v>
      </c>
      <c r="N96" s="65" t="s">
        <v>4</v>
      </c>
      <c r="O96" s="66">
        <v>44013</v>
      </c>
      <c r="P96" s="67">
        <v>89683.45</v>
      </c>
      <c r="Q96" s="67">
        <v>114989.15999999999</v>
      </c>
      <c r="R96" s="67">
        <v>204672.61</v>
      </c>
      <c r="S96" s="67">
        <v>13452.51</v>
      </c>
      <c r="T96" s="67">
        <v>17248.36</v>
      </c>
      <c r="U96" s="68">
        <v>30700.87</v>
      </c>
      <c r="V96" s="68">
        <v>13452.51</v>
      </c>
      <c r="W96" s="68">
        <v>17248.36</v>
      </c>
      <c r="X96" s="67">
        <v>30700.87</v>
      </c>
      <c r="Y96" s="67">
        <v>62778.43</v>
      </c>
      <c r="Z96" s="67">
        <v>80492.44</v>
      </c>
      <c r="AA96" s="67">
        <v>143270.87</v>
      </c>
      <c r="AB96" s="67">
        <v>0</v>
      </c>
      <c r="AC96" s="67">
        <v>0</v>
      </c>
      <c r="AD96" s="67">
        <v>0</v>
      </c>
      <c r="AE96" s="67">
        <v>143270.87</v>
      </c>
      <c r="AF96" s="67">
        <v>0</v>
      </c>
      <c r="AG96" s="67">
        <v>99669.56</v>
      </c>
      <c r="AH96" s="67">
        <v>127793.04000000001</v>
      </c>
      <c r="AI96" s="67">
        <v>227462.6</v>
      </c>
      <c r="AJ96" s="67">
        <v>14950.42</v>
      </c>
      <c r="AK96" s="67">
        <v>19168.940000000002</v>
      </c>
      <c r="AL96" s="67">
        <v>34119.360000000001</v>
      </c>
      <c r="AM96" s="67">
        <v>14950.42</v>
      </c>
      <c r="AN96" s="67">
        <v>19168.940000000002</v>
      </c>
      <c r="AO96" s="67">
        <v>34119.360000000001</v>
      </c>
      <c r="AP96" s="67">
        <v>69768.72</v>
      </c>
      <c r="AQ96" s="67">
        <v>89455.16</v>
      </c>
      <c r="AR96" s="67">
        <v>159223.88</v>
      </c>
      <c r="AS96" s="67">
        <v>0</v>
      </c>
      <c r="AT96" s="67">
        <v>0</v>
      </c>
      <c r="AU96" s="67">
        <v>0</v>
      </c>
      <c r="AV96" s="67">
        <v>159223.88</v>
      </c>
      <c r="AW96" s="67">
        <v>0</v>
      </c>
    </row>
    <row r="97" spans="1:49" s="8" customFormat="1" ht="10.5" customHeight="1" x14ac:dyDescent="0.15">
      <c r="A97" s="30">
        <f t="shared" si="1"/>
        <v>86</v>
      </c>
      <c r="B97" s="30" t="s">
        <v>14</v>
      </c>
      <c r="C97" s="30">
        <v>6910</v>
      </c>
      <c r="D97" s="31">
        <v>44012</v>
      </c>
      <c r="E97" s="32">
        <v>44470</v>
      </c>
      <c r="F97" s="33" t="s">
        <v>37</v>
      </c>
      <c r="G97" s="31">
        <v>36922</v>
      </c>
      <c r="H97" s="31">
        <v>37959</v>
      </c>
      <c r="I97" s="31" t="s">
        <v>32</v>
      </c>
      <c r="J97" s="31" t="s">
        <v>15</v>
      </c>
      <c r="K97" s="31" t="s">
        <v>2</v>
      </c>
      <c r="L97" s="34" t="s">
        <v>22</v>
      </c>
      <c r="M97" s="30" t="s">
        <v>1</v>
      </c>
      <c r="N97" s="34" t="s">
        <v>4</v>
      </c>
      <c r="O97" s="37">
        <v>44013</v>
      </c>
      <c r="P97" s="35">
        <v>70845.81</v>
      </c>
      <c r="Q97" s="35">
        <v>94167.989999999991</v>
      </c>
      <c r="R97" s="35">
        <v>165013.79999999999</v>
      </c>
      <c r="S97" s="35">
        <v>10626.87</v>
      </c>
      <c r="T97" s="35">
        <v>14125.19</v>
      </c>
      <c r="U97" s="36">
        <v>24752.06</v>
      </c>
      <c r="V97" s="36">
        <v>10626.87</v>
      </c>
      <c r="W97" s="36">
        <v>14125.19</v>
      </c>
      <c r="X97" s="35">
        <v>24752.06</v>
      </c>
      <c r="Y97" s="35">
        <v>49592.07</v>
      </c>
      <c r="Z97" s="35">
        <v>65917.609999999986</v>
      </c>
      <c r="AA97" s="35">
        <v>115509.68</v>
      </c>
      <c r="AB97" s="35">
        <v>0</v>
      </c>
      <c r="AC97" s="35">
        <v>0</v>
      </c>
      <c r="AD97" s="35">
        <v>0</v>
      </c>
      <c r="AE97" s="35">
        <v>115509.68</v>
      </c>
      <c r="AF97" s="35">
        <v>0</v>
      </c>
      <c r="AG97" s="35">
        <v>78734.37</v>
      </c>
      <c r="AH97" s="35">
        <v>104653.47</v>
      </c>
      <c r="AI97" s="35">
        <v>183387.84</v>
      </c>
      <c r="AJ97" s="35">
        <v>11810.15</v>
      </c>
      <c r="AK97" s="35">
        <v>15698.01</v>
      </c>
      <c r="AL97" s="35">
        <v>27508.16</v>
      </c>
      <c r="AM97" s="35">
        <v>11810.15</v>
      </c>
      <c r="AN97" s="35">
        <v>15698.01</v>
      </c>
      <c r="AO97" s="35">
        <v>27508.16</v>
      </c>
      <c r="AP97" s="35">
        <v>55114.07</v>
      </c>
      <c r="AQ97" s="35">
        <v>73257.450000000012</v>
      </c>
      <c r="AR97" s="35">
        <v>128371.52</v>
      </c>
      <c r="AS97" s="35">
        <v>0</v>
      </c>
      <c r="AT97" s="35">
        <v>0</v>
      </c>
      <c r="AU97" s="35">
        <v>0</v>
      </c>
      <c r="AV97" s="35">
        <v>128371.52</v>
      </c>
      <c r="AW97" s="35">
        <v>0</v>
      </c>
    </row>
    <row r="98" spans="1:49" s="8" customFormat="1" ht="10.5" customHeight="1" x14ac:dyDescent="0.15">
      <c r="A98" s="30">
        <f t="shared" si="1"/>
        <v>87</v>
      </c>
      <c r="B98" s="30" t="s">
        <v>14</v>
      </c>
      <c r="C98" s="30">
        <v>6924</v>
      </c>
      <c r="D98" s="31">
        <v>44012</v>
      </c>
      <c r="E98" s="32">
        <v>44470</v>
      </c>
      <c r="F98" s="33" t="s">
        <v>37</v>
      </c>
      <c r="G98" s="31">
        <v>36922</v>
      </c>
      <c r="H98" s="31">
        <v>37959</v>
      </c>
      <c r="I98" s="31" t="s">
        <v>32</v>
      </c>
      <c r="J98" s="31" t="s">
        <v>15</v>
      </c>
      <c r="K98" s="31" t="s">
        <v>2</v>
      </c>
      <c r="L98" s="34" t="s">
        <v>22</v>
      </c>
      <c r="M98" s="30" t="s">
        <v>1</v>
      </c>
      <c r="N98" s="34" t="s">
        <v>4</v>
      </c>
      <c r="O98" s="37">
        <v>44013</v>
      </c>
      <c r="P98" s="35">
        <v>74070.89</v>
      </c>
      <c r="Q98" s="35">
        <v>98535.99</v>
      </c>
      <c r="R98" s="35">
        <v>172606.88</v>
      </c>
      <c r="S98" s="35">
        <v>11110.63</v>
      </c>
      <c r="T98" s="35">
        <v>14780.390000000001</v>
      </c>
      <c r="U98" s="36">
        <v>25891.02</v>
      </c>
      <c r="V98" s="36">
        <v>11110.63</v>
      </c>
      <c r="W98" s="36">
        <v>14780.390000000001</v>
      </c>
      <c r="X98" s="35">
        <v>25891.02</v>
      </c>
      <c r="Y98" s="35">
        <v>51849.63</v>
      </c>
      <c r="Z98" s="35">
        <v>68975.209999999992</v>
      </c>
      <c r="AA98" s="35">
        <v>120824.84</v>
      </c>
      <c r="AB98" s="35">
        <v>0</v>
      </c>
      <c r="AC98" s="35">
        <v>0</v>
      </c>
      <c r="AD98" s="35">
        <v>0</v>
      </c>
      <c r="AE98" s="35">
        <v>120824.84</v>
      </c>
      <c r="AF98" s="35">
        <v>0</v>
      </c>
      <c r="AG98" s="35">
        <v>82318.570000000007</v>
      </c>
      <c r="AH98" s="35">
        <v>109507.82</v>
      </c>
      <c r="AI98" s="35">
        <v>191826.39</v>
      </c>
      <c r="AJ98" s="35">
        <v>12347.78</v>
      </c>
      <c r="AK98" s="35">
        <v>16426.159999999996</v>
      </c>
      <c r="AL98" s="35">
        <v>28773.94</v>
      </c>
      <c r="AM98" s="35">
        <v>12347.78</v>
      </c>
      <c r="AN98" s="35">
        <v>16426.159999999996</v>
      </c>
      <c r="AO98" s="35">
        <v>28773.94</v>
      </c>
      <c r="AP98" s="35">
        <v>57623.01</v>
      </c>
      <c r="AQ98" s="35">
        <v>76655.5</v>
      </c>
      <c r="AR98" s="35">
        <v>134278.51</v>
      </c>
      <c r="AS98" s="35">
        <v>0</v>
      </c>
      <c r="AT98" s="35">
        <v>0</v>
      </c>
      <c r="AU98" s="35">
        <v>0</v>
      </c>
      <c r="AV98" s="35">
        <v>134278.51</v>
      </c>
      <c r="AW98" s="35">
        <v>0</v>
      </c>
    </row>
    <row r="99" spans="1:49" s="8" customFormat="1" ht="10.5" customHeight="1" x14ac:dyDescent="0.15">
      <c r="A99" s="61">
        <f t="shared" si="1"/>
        <v>88</v>
      </c>
      <c r="B99" s="61" t="s">
        <v>14</v>
      </c>
      <c r="C99" s="61">
        <v>6928</v>
      </c>
      <c r="D99" s="62">
        <v>44012</v>
      </c>
      <c r="E99" s="63">
        <v>44470</v>
      </c>
      <c r="F99" s="64" t="s">
        <v>37</v>
      </c>
      <c r="G99" s="62">
        <v>36922</v>
      </c>
      <c r="H99" s="62">
        <v>37959</v>
      </c>
      <c r="I99" s="62" t="s">
        <v>32</v>
      </c>
      <c r="J99" s="62" t="s">
        <v>15</v>
      </c>
      <c r="K99" s="62" t="s">
        <v>2</v>
      </c>
      <c r="L99" s="65" t="s">
        <v>22</v>
      </c>
      <c r="M99" s="61" t="s">
        <v>1</v>
      </c>
      <c r="N99" s="65" t="s">
        <v>4</v>
      </c>
      <c r="O99" s="66">
        <v>44013</v>
      </c>
      <c r="P99" s="67">
        <v>69906.14</v>
      </c>
      <c r="Q99" s="67">
        <v>93289.939999999988</v>
      </c>
      <c r="R99" s="67">
        <v>163196.07999999999</v>
      </c>
      <c r="S99" s="67">
        <v>10485.92</v>
      </c>
      <c r="T99" s="67">
        <v>13993.480000000001</v>
      </c>
      <c r="U99" s="68">
        <v>24479.4</v>
      </c>
      <c r="V99" s="68">
        <v>10485.92</v>
      </c>
      <c r="W99" s="68">
        <v>13993.480000000001</v>
      </c>
      <c r="X99" s="67">
        <v>24479.4</v>
      </c>
      <c r="Y99" s="67">
        <v>48934.3</v>
      </c>
      <c r="Z99" s="67">
        <v>65302.979999999996</v>
      </c>
      <c r="AA99" s="67">
        <v>114237.28</v>
      </c>
      <c r="AB99" s="67">
        <v>0</v>
      </c>
      <c r="AC99" s="67">
        <v>0</v>
      </c>
      <c r="AD99" s="67">
        <v>0</v>
      </c>
      <c r="AE99" s="67">
        <v>114237.28</v>
      </c>
      <c r="AF99" s="67">
        <v>0</v>
      </c>
      <c r="AG99" s="67">
        <v>77690.080000000002</v>
      </c>
      <c r="AH99" s="67">
        <v>103677.64</v>
      </c>
      <c r="AI99" s="67">
        <v>181367.72</v>
      </c>
      <c r="AJ99" s="67">
        <v>11653.51</v>
      </c>
      <c r="AK99" s="67">
        <v>15551.63</v>
      </c>
      <c r="AL99" s="67">
        <v>27205.14</v>
      </c>
      <c r="AM99" s="67">
        <v>11653.51</v>
      </c>
      <c r="AN99" s="67">
        <v>15551.63</v>
      </c>
      <c r="AO99" s="67">
        <v>27205.14</v>
      </c>
      <c r="AP99" s="67">
        <v>54383.06</v>
      </c>
      <c r="AQ99" s="67">
        <v>72574.38</v>
      </c>
      <c r="AR99" s="67">
        <v>126957.44</v>
      </c>
      <c r="AS99" s="67">
        <v>0</v>
      </c>
      <c r="AT99" s="67">
        <v>0</v>
      </c>
      <c r="AU99" s="67">
        <v>0</v>
      </c>
      <c r="AV99" s="67">
        <v>126957.44</v>
      </c>
      <c r="AW99" s="67">
        <v>0</v>
      </c>
    </row>
    <row r="100" spans="1:49" s="8" customFormat="1" ht="10.5" customHeight="1" x14ac:dyDescent="0.15">
      <c r="A100" s="61">
        <f t="shared" si="1"/>
        <v>89</v>
      </c>
      <c r="B100" s="61" t="s">
        <v>14</v>
      </c>
      <c r="C100" s="61">
        <v>6930</v>
      </c>
      <c r="D100" s="62">
        <v>44012</v>
      </c>
      <c r="E100" s="63">
        <v>44470</v>
      </c>
      <c r="F100" s="64" t="s">
        <v>37</v>
      </c>
      <c r="G100" s="62">
        <v>36922</v>
      </c>
      <c r="H100" s="62">
        <v>37959</v>
      </c>
      <c r="I100" s="62" t="s">
        <v>32</v>
      </c>
      <c r="J100" s="62" t="s">
        <v>15</v>
      </c>
      <c r="K100" s="62" t="s">
        <v>2</v>
      </c>
      <c r="L100" s="65" t="s">
        <v>22</v>
      </c>
      <c r="M100" s="61" t="s">
        <v>1</v>
      </c>
      <c r="N100" s="65" t="s">
        <v>4</v>
      </c>
      <c r="O100" s="66">
        <v>44013</v>
      </c>
      <c r="P100" s="67">
        <v>165236.43</v>
      </c>
      <c r="Q100" s="67">
        <v>170808.02000000002</v>
      </c>
      <c r="R100" s="67">
        <v>336044.45</v>
      </c>
      <c r="S100" s="67">
        <v>24785.46</v>
      </c>
      <c r="T100" s="67">
        <v>25621.190000000002</v>
      </c>
      <c r="U100" s="68">
        <v>50406.65</v>
      </c>
      <c r="V100" s="68">
        <v>24785.46</v>
      </c>
      <c r="W100" s="68">
        <v>25621.190000000002</v>
      </c>
      <c r="X100" s="67">
        <v>50406.65</v>
      </c>
      <c r="Y100" s="67">
        <v>115665.51</v>
      </c>
      <c r="Z100" s="67">
        <v>119565.64</v>
      </c>
      <c r="AA100" s="67">
        <v>235231.15</v>
      </c>
      <c r="AB100" s="67">
        <v>0</v>
      </c>
      <c r="AC100" s="67">
        <v>0</v>
      </c>
      <c r="AD100" s="67">
        <v>0</v>
      </c>
      <c r="AE100" s="67">
        <v>235231.15</v>
      </c>
      <c r="AF100" s="67">
        <v>0</v>
      </c>
      <c r="AG100" s="67">
        <v>183635.26</v>
      </c>
      <c r="AH100" s="67">
        <v>189827.26</v>
      </c>
      <c r="AI100" s="67">
        <v>373462.52</v>
      </c>
      <c r="AJ100" s="67">
        <v>27545.279999999999</v>
      </c>
      <c r="AK100" s="67">
        <v>28474.080000000002</v>
      </c>
      <c r="AL100" s="67">
        <v>56019.360000000001</v>
      </c>
      <c r="AM100" s="67">
        <v>27545.279999999999</v>
      </c>
      <c r="AN100" s="67">
        <v>28474.080000000002</v>
      </c>
      <c r="AO100" s="67">
        <v>56019.360000000001</v>
      </c>
      <c r="AP100" s="67">
        <v>128544.7</v>
      </c>
      <c r="AQ100" s="67">
        <v>132879.09999999998</v>
      </c>
      <c r="AR100" s="67">
        <v>261423.8</v>
      </c>
      <c r="AS100" s="67">
        <v>0</v>
      </c>
      <c r="AT100" s="67">
        <v>0</v>
      </c>
      <c r="AU100" s="67">
        <v>0</v>
      </c>
      <c r="AV100" s="67">
        <v>261423.8</v>
      </c>
      <c r="AW100" s="67">
        <v>0</v>
      </c>
    </row>
    <row r="101" spans="1:49" s="8" customFormat="1" ht="10.5" customHeight="1" x14ac:dyDescent="0.15">
      <c r="A101" s="61">
        <f t="shared" si="1"/>
        <v>90</v>
      </c>
      <c r="B101" s="61" t="s">
        <v>14</v>
      </c>
      <c r="C101" s="61">
        <v>6939</v>
      </c>
      <c r="D101" s="62">
        <v>44012</v>
      </c>
      <c r="E101" s="63">
        <v>44470</v>
      </c>
      <c r="F101" s="64" t="s">
        <v>37</v>
      </c>
      <c r="G101" s="62">
        <v>36922</v>
      </c>
      <c r="H101" s="62">
        <v>37959</v>
      </c>
      <c r="I101" s="62" t="s">
        <v>32</v>
      </c>
      <c r="J101" s="62" t="s">
        <v>15</v>
      </c>
      <c r="K101" s="62" t="s">
        <v>2</v>
      </c>
      <c r="L101" s="65" t="s">
        <v>22</v>
      </c>
      <c r="M101" s="61" t="s">
        <v>1</v>
      </c>
      <c r="N101" s="65" t="s">
        <v>4</v>
      </c>
      <c r="O101" s="66">
        <v>44013</v>
      </c>
      <c r="P101" s="67">
        <v>73982.61</v>
      </c>
      <c r="Q101" s="67">
        <v>101571.28000000001</v>
      </c>
      <c r="R101" s="67">
        <v>175553.89</v>
      </c>
      <c r="S101" s="67">
        <v>11097.39</v>
      </c>
      <c r="T101" s="67">
        <v>15235.68</v>
      </c>
      <c r="U101" s="68">
        <v>26333.07</v>
      </c>
      <c r="V101" s="68">
        <v>11097.39</v>
      </c>
      <c r="W101" s="68">
        <v>15235.68</v>
      </c>
      <c r="X101" s="67">
        <v>26333.07</v>
      </c>
      <c r="Y101" s="67">
        <v>51787.83</v>
      </c>
      <c r="Z101" s="67">
        <v>71099.92</v>
      </c>
      <c r="AA101" s="67">
        <v>122887.75</v>
      </c>
      <c r="AB101" s="67">
        <v>73982.61</v>
      </c>
      <c r="AC101" s="67">
        <v>8138.08</v>
      </c>
      <c r="AD101" s="67">
        <v>16276.16</v>
      </c>
      <c r="AE101" s="67">
        <v>122887.75</v>
      </c>
      <c r="AF101" s="67">
        <v>8138.08</v>
      </c>
      <c r="AG101" s="67">
        <v>82220.45</v>
      </c>
      <c r="AH101" s="67">
        <v>112881.11</v>
      </c>
      <c r="AI101" s="67">
        <v>195101.56</v>
      </c>
      <c r="AJ101" s="67">
        <v>12333.06</v>
      </c>
      <c r="AK101" s="67">
        <v>16932.160000000003</v>
      </c>
      <c r="AL101" s="67">
        <v>29265.22</v>
      </c>
      <c r="AM101" s="67">
        <v>12333.06</v>
      </c>
      <c r="AN101" s="67">
        <v>16932.160000000003</v>
      </c>
      <c r="AO101" s="67">
        <v>29265.22</v>
      </c>
      <c r="AP101" s="67">
        <v>57554.33</v>
      </c>
      <c r="AQ101" s="67">
        <v>79016.789999999994</v>
      </c>
      <c r="AR101" s="67">
        <v>136571.12</v>
      </c>
      <c r="AS101" s="67">
        <v>82220.47</v>
      </c>
      <c r="AT101" s="67">
        <v>9044.25</v>
      </c>
      <c r="AU101" s="67">
        <v>18088.5</v>
      </c>
      <c r="AV101" s="67">
        <v>136571.12</v>
      </c>
      <c r="AW101" s="67">
        <v>9044.25</v>
      </c>
    </row>
    <row r="102" spans="1:49" s="8" customFormat="1" ht="10.5" customHeight="1" x14ac:dyDescent="0.15">
      <c r="A102" s="30">
        <f t="shared" si="1"/>
        <v>91</v>
      </c>
      <c r="B102" s="30" t="s">
        <v>14</v>
      </c>
      <c r="C102" s="30">
        <v>6683</v>
      </c>
      <c r="D102" s="31">
        <v>44008</v>
      </c>
      <c r="E102" s="32">
        <v>44470</v>
      </c>
      <c r="F102" s="33" t="s">
        <v>64</v>
      </c>
      <c r="G102" s="31">
        <v>36122</v>
      </c>
      <c r="H102" s="31">
        <v>36375</v>
      </c>
      <c r="I102" s="31" t="s">
        <v>32</v>
      </c>
      <c r="J102" s="31" t="s">
        <v>39</v>
      </c>
      <c r="K102" s="31" t="s">
        <v>2</v>
      </c>
      <c r="L102" s="34" t="s">
        <v>78</v>
      </c>
      <c r="M102" s="30" t="s">
        <v>1</v>
      </c>
      <c r="N102" s="34" t="s">
        <v>4</v>
      </c>
      <c r="O102" s="37">
        <v>44013</v>
      </c>
      <c r="P102" s="35">
        <v>4938.26</v>
      </c>
      <c r="Q102" s="35">
        <v>22381.300000000003</v>
      </c>
      <c r="R102" s="35">
        <v>27319.56</v>
      </c>
      <c r="S102" s="35">
        <v>345.67</v>
      </c>
      <c r="T102" s="35">
        <v>1566.6899999999998</v>
      </c>
      <c r="U102" s="36">
        <v>1912.36</v>
      </c>
      <c r="V102" s="36">
        <v>641.97</v>
      </c>
      <c r="W102" s="36">
        <v>2909.5600000000004</v>
      </c>
      <c r="X102" s="35">
        <v>3551.53</v>
      </c>
      <c r="Y102" s="35">
        <v>3950.62</v>
      </c>
      <c r="Z102" s="35">
        <v>17905.05</v>
      </c>
      <c r="AA102" s="35">
        <v>21855.67</v>
      </c>
      <c r="AB102" s="35">
        <v>0</v>
      </c>
      <c r="AC102" s="35">
        <v>0</v>
      </c>
      <c r="AD102" s="35">
        <v>0</v>
      </c>
      <c r="AE102" s="35">
        <v>21855.67</v>
      </c>
      <c r="AF102" s="35">
        <v>0</v>
      </c>
      <c r="AG102" s="35">
        <v>5488.1100000000006</v>
      </c>
      <c r="AH102" s="35">
        <v>24873.42</v>
      </c>
      <c r="AI102" s="35">
        <v>30361.53</v>
      </c>
      <c r="AJ102" s="35">
        <v>384.15</v>
      </c>
      <c r="AK102" s="35">
        <v>1741.1399999999999</v>
      </c>
      <c r="AL102" s="35">
        <v>2125.29</v>
      </c>
      <c r="AM102" s="35">
        <v>713.45</v>
      </c>
      <c r="AN102" s="35">
        <v>3233.5299999999997</v>
      </c>
      <c r="AO102" s="35">
        <v>3946.98</v>
      </c>
      <c r="AP102" s="35">
        <v>4390.51</v>
      </c>
      <c r="AQ102" s="35">
        <v>19898.75</v>
      </c>
      <c r="AR102" s="35">
        <v>24289.26</v>
      </c>
      <c r="AS102" s="35">
        <v>0</v>
      </c>
      <c r="AT102" s="35">
        <v>0</v>
      </c>
      <c r="AU102" s="35">
        <v>0</v>
      </c>
      <c r="AV102" s="35">
        <v>24289.26</v>
      </c>
      <c r="AW102" s="35">
        <v>0</v>
      </c>
    </row>
    <row r="103" spans="1:49" s="8" customFormat="1" ht="10.5" customHeight="1" x14ac:dyDescent="0.15">
      <c r="A103" s="61">
        <f t="shared" si="1"/>
        <v>92</v>
      </c>
      <c r="B103" s="61" t="s">
        <v>14</v>
      </c>
      <c r="C103" s="61">
        <v>6684</v>
      </c>
      <c r="D103" s="62">
        <v>44008</v>
      </c>
      <c r="E103" s="63">
        <v>44470</v>
      </c>
      <c r="F103" s="64" t="s">
        <v>64</v>
      </c>
      <c r="G103" s="62">
        <v>36122</v>
      </c>
      <c r="H103" s="62">
        <v>36375</v>
      </c>
      <c r="I103" s="62" t="s">
        <v>32</v>
      </c>
      <c r="J103" s="62" t="s">
        <v>39</v>
      </c>
      <c r="K103" s="62" t="s">
        <v>2</v>
      </c>
      <c r="L103" s="65" t="s">
        <v>78</v>
      </c>
      <c r="M103" s="61" t="s">
        <v>1</v>
      </c>
      <c r="N103" s="65" t="s">
        <v>4</v>
      </c>
      <c r="O103" s="66">
        <v>44013</v>
      </c>
      <c r="P103" s="67">
        <v>5072.3999999999996</v>
      </c>
      <c r="Q103" s="67">
        <v>22823.340000000004</v>
      </c>
      <c r="R103" s="67">
        <v>27895.74</v>
      </c>
      <c r="S103" s="67">
        <v>355.06</v>
      </c>
      <c r="T103" s="67">
        <v>1597.63</v>
      </c>
      <c r="U103" s="68">
        <v>1952.69</v>
      </c>
      <c r="V103" s="68">
        <v>659.41</v>
      </c>
      <c r="W103" s="68">
        <v>2967.02</v>
      </c>
      <c r="X103" s="67">
        <v>3626.43</v>
      </c>
      <c r="Y103" s="67">
        <v>4057.93</v>
      </c>
      <c r="Z103" s="67">
        <v>18258.689999999999</v>
      </c>
      <c r="AA103" s="67">
        <v>22316.62</v>
      </c>
      <c r="AB103" s="67">
        <v>0</v>
      </c>
      <c r="AC103" s="67">
        <v>0</v>
      </c>
      <c r="AD103" s="67">
        <v>0</v>
      </c>
      <c r="AE103" s="67">
        <v>22316.62</v>
      </c>
      <c r="AF103" s="67">
        <v>0</v>
      </c>
      <c r="AG103" s="67">
        <v>5637.1900000000005</v>
      </c>
      <c r="AH103" s="67">
        <v>25364.68</v>
      </c>
      <c r="AI103" s="67">
        <v>31001.870000000003</v>
      </c>
      <c r="AJ103" s="67">
        <v>394.59</v>
      </c>
      <c r="AK103" s="67">
        <v>1775.5200000000002</v>
      </c>
      <c r="AL103" s="67">
        <v>2170.11</v>
      </c>
      <c r="AM103" s="67">
        <v>732.83</v>
      </c>
      <c r="AN103" s="67">
        <v>3297.39</v>
      </c>
      <c r="AO103" s="67">
        <v>4030.22</v>
      </c>
      <c r="AP103" s="67">
        <v>4509.7700000000004</v>
      </c>
      <c r="AQ103" s="67">
        <v>20291.77</v>
      </c>
      <c r="AR103" s="67">
        <v>24801.54</v>
      </c>
      <c r="AS103" s="67">
        <v>0</v>
      </c>
      <c r="AT103" s="67">
        <v>0</v>
      </c>
      <c r="AU103" s="67">
        <v>0</v>
      </c>
      <c r="AV103" s="67">
        <v>24801.54</v>
      </c>
      <c r="AW103" s="67">
        <v>0</v>
      </c>
    </row>
    <row r="104" spans="1:49" s="8" customFormat="1" ht="10.5" customHeight="1" x14ac:dyDescent="0.15">
      <c r="A104" s="30">
        <f t="shared" si="1"/>
        <v>93</v>
      </c>
      <c r="B104" s="30" t="s">
        <v>14</v>
      </c>
      <c r="C104" s="30">
        <v>6685</v>
      </c>
      <c r="D104" s="31">
        <v>44008</v>
      </c>
      <c r="E104" s="32">
        <v>44470</v>
      </c>
      <c r="F104" s="33" t="s">
        <v>64</v>
      </c>
      <c r="G104" s="31">
        <v>36122</v>
      </c>
      <c r="H104" s="31">
        <v>36375</v>
      </c>
      <c r="I104" s="31" t="s">
        <v>32</v>
      </c>
      <c r="J104" s="31" t="s">
        <v>39</v>
      </c>
      <c r="K104" s="31" t="s">
        <v>2</v>
      </c>
      <c r="L104" s="34" t="s">
        <v>78</v>
      </c>
      <c r="M104" s="30" t="s">
        <v>1</v>
      </c>
      <c r="N104" s="34" t="s">
        <v>4</v>
      </c>
      <c r="O104" s="37">
        <v>44013</v>
      </c>
      <c r="P104" s="35">
        <v>5111.03</v>
      </c>
      <c r="Q104" s="35">
        <v>22995.9</v>
      </c>
      <c r="R104" s="35">
        <v>28106.93</v>
      </c>
      <c r="S104" s="35">
        <v>357.77</v>
      </c>
      <c r="T104" s="35">
        <v>1609.7</v>
      </c>
      <c r="U104" s="36">
        <v>1967.47</v>
      </c>
      <c r="V104" s="36">
        <v>664.43</v>
      </c>
      <c r="W104" s="36">
        <v>2989.46</v>
      </c>
      <c r="X104" s="35">
        <v>3653.89</v>
      </c>
      <c r="Y104" s="35">
        <v>4088.83</v>
      </c>
      <c r="Z104" s="35">
        <v>18396.739999999998</v>
      </c>
      <c r="AA104" s="35">
        <v>22485.57</v>
      </c>
      <c r="AB104" s="35">
        <v>0</v>
      </c>
      <c r="AC104" s="35">
        <v>0</v>
      </c>
      <c r="AD104" s="35">
        <v>0</v>
      </c>
      <c r="AE104" s="35">
        <v>22485.57</v>
      </c>
      <c r="AF104" s="35">
        <v>0</v>
      </c>
      <c r="AG104" s="35">
        <v>5680.12</v>
      </c>
      <c r="AH104" s="35">
        <v>25556.46</v>
      </c>
      <c r="AI104" s="35">
        <v>31236.579999999998</v>
      </c>
      <c r="AJ104" s="35">
        <v>397.6</v>
      </c>
      <c r="AK104" s="35">
        <v>1788.94</v>
      </c>
      <c r="AL104" s="35">
        <v>2186.54</v>
      </c>
      <c r="AM104" s="35">
        <v>738.41</v>
      </c>
      <c r="AN104" s="35">
        <v>3322.33</v>
      </c>
      <c r="AO104" s="35">
        <v>4060.74</v>
      </c>
      <c r="AP104" s="35">
        <v>4544.1099999999997</v>
      </c>
      <c r="AQ104" s="35">
        <v>20445.189999999999</v>
      </c>
      <c r="AR104" s="35">
        <v>24989.3</v>
      </c>
      <c r="AS104" s="35">
        <v>0</v>
      </c>
      <c r="AT104" s="35">
        <v>0</v>
      </c>
      <c r="AU104" s="35">
        <v>0</v>
      </c>
      <c r="AV104" s="35">
        <v>24989.3</v>
      </c>
      <c r="AW104" s="35">
        <v>0</v>
      </c>
    </row>
    <row r="105" spans="1:49" s="8" customFormat="1" ht="10.5" customHeight="1" x14ac:dyDescent="0.15">
      <c r="A105" s="61">
        <f t="shared" si="1"/>
        <v>94</v>
      </c>
      <c r="B105" s="61" t="s">
        <v>14</v>
      </c>
      <c r="C105" s="61">
        <v>6686</v>
      </c>
      <c r="D105" s="62">
        <v>44008</v>
      </c>
      <c r="E105" s="63">
        <v>44470</v>
      </c>
      <c r="F105" s="64" t="s">
        <v>64</v>
      </c>
      <c r="G105" s="62">
        <v>36122</v>
      </c>
      <c r="H105" s="62">
        <v>36375</v>
      </c>
      <c r="I105" s="62" t="s">
        <v>32</v>
      </c>
      <c r="J105" s="62" t="s">
        <v>39</v>
      </c>
      <c r="K105" s="62" t="s">
        <v>2</v>
      </c>
      <c r="L105" s="65" t="s">
        <v>78</v>
      </c>
      <c r="M105" s="61" t="s">
        <v>1</v>
      </c>
      <c r="N105" s="65" t="s">
        <v>4</v>
      </c>
      <c r="O105" s="66">
        <v>44013</v>
      </c>
      <c r="P105" s="67">
        <v>4895.8999999999996</v>
      </c>
      <c r="Q105" s="67">
        <v>22029.199999999997</v>
      </c>
      <c r="R105" s="67">
        <v>26925.1</v>
      </c>
      <c r="S105" s="67">
        <v>342.71</v>
      </c>
      <c r="T105" s="67">
        <v>1542.03</v>
      </c>
      <c r="U105" s="68">
        <v>1884.74</v>
      </c>
      <c r="V105" s="68">
        <v>636.46</v>
      </c>
      <c r="W105" s="68">
        <v>2863.7799999999997</v>
      </c>
      <c r="X105" s="67">
        <v>3500.24</v>
      </c>
      <c r="Y105" s="67">
        <v>3916.73</v>
      </c>
      <c r="Z105" s="67">
        <v>17623.39</v>
      </c>
      <c r="AA105" s="67">
        <v>21540.12</v>
      </c>
      <c r="AB105" s="67">
        <v>0</v>
      </c>
      <c r="AC105" s="67">
        <v>0</v>
      </c>
      <c r="AD105" s="67">
        <v>0</v>
      </c>
      <c r="AE105" s="67">
        <v>21540.12</v>
      </c>
      <c r="AF105" s="67">
        <v>0</v>
      </c>
      <c r="AG105" s="67">
        <v>5441.0400000000009</v>
      </c>
      <c r="AH105" s="67">
        <v>24482.120000000003</v>
      </c>
      <c r="AI105" s="67">
        <v>29923.160000000003</v>
      </c>
      <c r="AJ105" s="67">
        <v>380.87</v>
      </c>
      <c r="AK105" s="67">
        <v>1713.73</v>
      </c>
      <c r="AL105" s="67">
        <v>2094.6</v>
      </c>
      <c r="AM105" s="67">
        <v>707.32</v>
      </c>
      <c r="AN105" s="67">
        <v>3182.66</v>
      </c>
      <c r="AO105" s="67">
        <v>3889.98</v>
      </c>
      <c r="AP105" s="67">
        <v>4352.8500000000004</v>
      </c>
      <c r="AQ105" s="67">
        <v>19585.730000000003</v>
      </c>
      <c r="AR105" s="67">
        <v>23938.58</v>
      </c>
      <c r="AS105" s="67">
        <v>0</v>
      </c>
      <c r="AT105" s="67">
        <v>0</v>
      </c>
      <c r="AU105" s="67">
        <v>0</v>
      </c>
      <c r="AV105" s="67">
        <v>23938.58</v>
      </c>
      <c r="AW105" s="67">
        <v>0</v>
      </c>
    </row>
    <row r="106" spans="1:49" s="8" customFormat="1" ht="10.5" customHeight="1" x14ac:dyDescent="0.15">
      <c r="A106" s="30">
        <f t="shared" si="1"/>
        <v>95</v>
      </c>
      <c r="B106" s="30" t="s">
        <v>14</v>
      </c>
      <c r="C106" s="30">
        <v>6687</v>
      </c>
      <c r="D106" s="31">
        <v>44008</v>
      </c>
      <c r="E106" s="32">
        <v>44470</v>
      </c>
      <c r="F106" s="33" t="s">
        <v>64</v>
      </c>
      <c r="G106" s="31">
        <v>36122</v>
      </c>
      <c r="H106" s="31">
        <v>36375</v>
      </c>
      <c r="I106" s="31" t="s">
        <v>32</v>
      </c>
      <c r="J106" s="31" t="s">
        <v>39</v>
      </c>
      <c r="K106" s="31" t="s">
        <v>2</v>
      </c>
      <c r="L106" s="34" t="s">
        <v>78</v>
      </c>
      <c r="M106" s="30" t="s">
        <v>1</v>
      </c>
      <c r="N106" s="34" t="s">
        <v>4</v>
      </c>
      <c r="O106" s="37">
        <v>44013</v>
      </c>
      <c r="P106" s="35">
        <v>5111.03</v>
      </c>
      <c r="Q106" s="35">
        <v>22995.9</v>
      </c>
      <c r="R106" s="35">
        <v>28106.93</v>
      </c>
      <c r="S106" s="35">
        <v>357.77</v>
      </c>
      <c r="T106" s="35">
        <v>1609.7</v>
      </c>
      <c r="U106" s="36">
        <v>1967.47</v>
      </c>
      <c r="V106" s="36">
        <v>664.43</v>
      </c>
      <c r="W106" s="36">
        <v>2989.46</v>
      </c>
      <c r="X106" s="35">
        <v>3653.89</v>
      </c>
      <c r="Y106" s="35">
        <v>4088.83</v>
      </c>
      <c r="Z106" s="35">
        <v>18396.739999999998</v>
      </c>
      <c r="AA106" s="35">
        <v>22485.57</v>
      </c>
      <c r="AB106" s="35">
        <v>0</v>
      </c>
      <c r="AC106" s="35">
        <v>0</v>
      </c>
      <c r="AD106" s="35">
        <v>0</v>
      </c>
      <c r="AE106" s="35">
        <v>22485.57</v>
      </c>
      <c r="AF106" s="35">
        <v>0</v>
      </c>
      <c r="AG106" s="35">
        <v>5680.12</v>
      </c>
      <c r="AH106" s="35">
        <v>25556.46</v>
      </c>
      <c r="AI106" s="35">
        <v>31236.579999999998</v>
      </c>
      <c r="AJ106" s="35">
        <v>397.6</v>
      </c>
      <c r="AK106" s="35">
        <v>1788.94</v>
      </c>
      <c r="AL106" s="35">
        <v>2186.54</v>
      </c>
      <c r="AM106" s="35">
        <v>738.41</v>
      </c>
      <c r="AN106" s="35">
        <v>3322.33</v>
      </c>
      <c r="AO106" s="35">
        <v>4060.74</v>
      </c>
      <c r="AP106" s="35">
        <v>4544.1099999999997</v>
      </c>
      <c r="AQ106" s="35">
        <v>20445.189999999999</v>
      </c>
      <c r="AR106" s="35">
        <v>24989.3</v>
      </c>
      <c r="AS106" s="35">
        <v>0</v>
      </c>
      <c r="AT106" s="35">
        <v>0</v>
      </c>
      <c r="AU106" s="35">
        <v>0</v>
      </c>
      <c r="AV106" s="35">
        <v>24989.3</v>
      </c>
      <c r="AW106" s="35">
        <v>0</v>
      </c>
    </row>
    <row r="107" spans="1:49" s="8" customFormat="1" ht="10.5" customHeight="1" x14ac:dyDescent="0.15">
      <c r="A107" s="61">
        <f t="shared" si="1"/>
        <v>96</v>
      </c>
      <c r="B107" s="61" t="s">
        <v>14</v>
      </c>
      <c r="C107" s="61">
        <v>6688</v>
      </c>
      <c r="D107" s="62">
        <v>44008</v>
      </c>
      <c r="E107" s="63">
        <v>44470</v>
      </c>
      <c r="F107" s="64" t="s">
        <v>64</v>
      </c>
      <c r="G107" s="62">
        <v>36122</v>
      </c>
      <c r="H107" s="62">
        <v>36375</v>
      </c>
      <c r="I107" s="62" t="s">
        <v>32</v>
      </c>
      <c r="J107" s="62" t="s">
        <v>39</v>
      </c>
      <c r="K107" s="62" t="s">
        <v>2</v>
      </c>
      <c r="L107" s="65" t="s">
        <v>78</v>
      </c>
      <c r="M107" s="61" t="s">
        <v>1</v>
      </c>
      <c r="N107" s="65" t="s">
        <v>4</v>
      </c>
      <c r="O107" s="66">
        <v>44013</v>
      </c>
      <c r="P107" s="67">
        <v>4854.37</v>
      </c>
      <c r="Q107" s="67">
        <v>22233.370000000003</v>
      </c>
      <c r="R107" s="67">
        <v>27087.74</v>
      </c>
      <c r="S107" s="67">
        <v>339.8</v>
      </c>
      <c r="T107" s="67">
        <v>1556.3300000000002</v>
      </c>
      <c r="U107" s="68">
        <v>1896.13</v>
      </c>
      <c r="V107" s="68">
        <v>631.05999999999995</v>
      </c>
      <c r="W107" s="68">
        <v>2890.33</v>
      </c>
      <c r="X107" s="67">
        <v>3521.39</v>
      </c>
      <c r="Y107" s="67">
        <v>3883.51</v>
      </c>
      <c r="Z107" s="67">
        <v>17786.71</v>
      </c>
      <c r="AA107" s="67">
        <v>21670.22</v>
      </c>
      <c r="AB107" s="67">
        <v>0</v>
      </c>
      <c r="AC107" s="67">
        <v>0</v>
      </c>
      <c r="AD107" s="67">
        <v>0</v>
      </c>
      <c r="AE107" s="67">
        <v>21670.22</v>
      </c>
      <c r="AF107" s="67">
        <v>0</v>
      </c>
      <c r="AG107" s="67">
        <v>5394.88</v>
      </c>
      <c r="AH107" s="67">
        <v>24709.03</v>
      </c>
      <c r="AI107" s="67">
        <v>30103.91</v>
      </c>
      <c r="AJ107" s="67">
        <v>377.63</v>
      </c>
      <c r="AK107" s="67">
        <v>1729.63</v>
      </c>
      <c r="AL107" s="67">
        <v>2107.2600000000002</v>
      </c>
      <c r="AM107" s="67">
        <v>701.32</v>
      </c>
      <c r="AN107" s="67">
        <v>3212.1699999999996</v>
      </c>
      <c r="AO107" s="67">
        <v>3913.49</v>
      </c>
      <c r="AP107" s="67">
        <v>4315.93</v>
      </c>
      <c r="AQ107" s="67">
        <v>19767.23</v>
      </c>
      <c r="AR107" s="67">
        <v>24083.16</v>
      </c>
      <c r="AS107" s="67">
        <v>0</v>
      </c>
      <c r="AT107" s="67">
        <v>0</v>
      </c>
      <c r="AU107" s="67">
        <v>0</v>
      </c>
      <c r="AV107" s="67">
        <v>24083.16</v>
      </c>
      <c r="AW107" s="67">
        <v>0</v>
      </c>
    </row>
    <row r="108" spans="1:49" s="8" customFormat="1" ht="10.5" customHeight="1" x14ac:dyDescent="0.15">
      <c r="A108" s="30">
        <f t="shared" si="1"/>
        <v>97</v>
      </c>
      <c r="B108" s="30" t="s">
        <v>14</v>
      </c>
      <c r="C108" s="30">
        <v>6689</v>
      </c>
      <c r="D108" s="31">
        <v>44008</v>
      </c>
      <c r="E108" s="32">
        <v>44470</v>
      </c>
      <c r="F108" s="33" t="s">
        <v>64</v>
      </c>
      <c r="G108" s="31">
        <v>36122</v>
      </c>
      <c r="H108" s="31">
        <v>36375</v>
      </c>
      <c r="I108" s="31" t="s">
        <v>32</v>
      </c>
      <c r="J108" s="31" t="s">
        <v>39</v>
      </c>
      <c r="K108" s="31" t="s">
        <v>2</v>
      </c>
      <c r="L108" s="34" t="s">
        <v>78</v>
      </c>
      <c r="M108" s="30" t="s">
        <v>1</v>
      </c>
      <c r="N108" s="34" t="s">
        <v>4</v>
      </c>
      <c r="O108" s="37">
        <v>44013</v>
      </c>
      <c r="P108" s="35">
        <v>5110.9799999999996</v>
      </c>
      <c r="Q108" s="35">
        <v>22995.83</v>
      </c>
      <c r="R108" s="35">
        <v>28106.81</v>
      </c>
      <c r="S108" s="35">
        <v>357.76</v>
      </c>
      <c r="T108" s="35">
        <v>1609.7</v>
      </c>
      <c r="U108" s="36">
        <v>1967.46</v>
      </c>
      <c r="V108" s="36">
        <v>664.42</v>
      </c>
      <c r="W108" s="36">
        <v>2989.45</v>
      </c>
      <c r="X108" s="35">
        <v>3653.87</v>
      </c>
      <c r="Y108" s="35">
        <v>4088.8</v>
      </c>
      <c r="Z108" s="35">
        <v>18396.68</v>
      </c>
      <c r="AA108" s="35">
        <v>22485.48</v>
      </c>
      <c r="AB108" s="35">
        <v>0</v>
      </c>
      <c r="AC108" s="35">
        <v>0</v>
      </c>
      <c r="AD108" s="35">
        <v>0</v>
      </c>
      <c r="AE108" s="35">
        <v>22485.48</v>
      </c>
      <c r="AF108" s="35">
        <v>0</v>
      </c>
      <c r="AG108" s="35">
        <v>5680.07</v>
      </c>
      <c r="AH108" s="35">
        <v>25556.38</v>
      </c>
      <c r="AI108" s="35">
        <v>31236.45</v>
      </c>
      <c r="AJ108" s="35">
        <v>397.59</v>
      </c>
      <c r="AK108" s="35">
        <v>1788.9400000000003</v>
      </c>
      <c r="AL108" s="35">
        <v>2186.5300000000002</v>
      </c>
      <c r="AM108" s="35">
        <v>738.4</v>
      </c>
      <c r="AN108" s="35">
        <v>3322.3199999999997</v>
      </c>
      <c r="AO108" s="35">
        <v>4060.72</v>
      </c>
      <c r="AP108" s="35">
        <v>4544.08</v>
      </c>
      <c r="AQ108" s="35">
        <v>20445.120000000003</v>
      </c>
      <c r="AR108" s="35">
        <v>24989.200000000001</v>
      </c>
      <c r="AS108" s="35">
        <v>0</v>
      </c>
      <c r="AT108" s="35">
        <v>0</v>
      </c>
      <c r="AU108" s="35">
        <v>0</v>
      </c>
      <c r="AV108" s="35">
        <v>24989.200000000001</v>
      </c>
      <c r="AW108" s="35">
        <v>0</v>
      </c>
    </row>
    <row r="109" spans="1:49" s="8" customFormat="1" ht="10.5" customHeight="1" x14ac:dyDescent="0.15">
      <c r="A109" s="61">
        <f t="shared" si="1"/>
        <v>98</v>
      </c>
      <c r="B109" s="61" t="s">
        <v>14</v>
      </c>
      <c r="C109" s="61">
        <v>6690</v>
      </c>
      <c r="D109" s="62">
        <v>44008</v>
      </c>
      <c r="E109" s="63">
        <v>44470</v>
      </c>
      <c r="F109" s="64" t="s">
        <v>64</v>
      </c>
      <c r="G109" s="62">
        <v>36122</v>
      </c>
      <c r="H109" s="62">
        <v>36375</v>
      </c>
      <c r="I109" s="62" t="s">
        <v>32</v>
      </c>
      <c r="J109" s="62" t="s">
        <v>39</v>
      </c>
      <c r="K109" s="62" t="s">
        <v>2</v>
      </c>
      <c r="L109" s="65" t="s">
        <v>78</v>
      </c>
      <c r="M109" s="61" t="s">
        <v>1</v>
      </c>
      <c r="N109" s="65" t="s">
        <v>4</v>
      </c>
      <c r="O109" s="66">
        <v>44013</v>
      </c>
      <c r="P109" s="67">
        <v>674.88</v>
      </c>
      <c r="Q109" s="67">
        <v>19515.689999999999</v>
      </c>
      <c r="R109" s="67">
        <v>20190.57</v>
      </c>
      <c r="S109" s="67">
        <v>47.24</v>
      </c>
      <c r="T109" s="67">
        <v>1366.09</v>
      </c>
      <c r="U109" s="68">
        <v>1413.33</v>
      </c>
      <c r="V109" s="68">
        <v>87.73</v>
      </c>
      <c r="W109" s="68">
        <v>2537.0300000000002</v>
      </c>
      <c r="X109" s="67">
        <v>2624.76</v>
      </c>
      <c r="Y109" s="67">
        <v>539.91</v>
      </c>
      <c r="Z109" s="67">
        <v>15612.57</v>
      </c>
      <c r="AA109" s="67">
        <v>16152.48</v>
      </c>
      <c r="AB109" s="67">
        <v>0</v>
      </c>
      <c r="AC109" s="67">
        <v>0</v>
      </c>
      <c r="AD109" s="67">
        <v>0</v>
      </c>
      <c r="AE109" s="67">
        <v>16152.48</v>
      </c>
      <c r="AF109" s="67">
        <v>0</v>
      </c>
      <c r="AG109" s="67">
        <v>750.01</v>
      </c>
      <c r="AH109" s="67">
        <v>21688.74</v>
      </c>
      <c r="AI109" s="67">
        <v>22438.75</v>
      </c>
      <c r="AJ109" s="67">
        <v>52.5</v>
      </c>
      <c r="AK109" s="67">
        <v>1518.2</v>
      </c>
      <c r="AL109" s="67">
        <v>1570.7</v>
      </c>
      <c r="AM109" s="67">
        <v>97.49</v>
      </c>
      <c r="AN109" s="67">
        <v>2819.53</v>
      </c>
      <c r="AO109" s="67">
        <v>2917.02</v>
      </c>
      <c r="AP109" s="67">
        <v>600.02</v>
      </c>
      <c r="AQ109" s="67">
        <v>17351.009999999998</v>
      </c>
      <c r="AR109" s="67">
        <v>17951.03</v>
      </c>
      <c r="AS109" s="67">
        <v>0</v>
      </c>
      <c r="AT109" s="67">
        <v>0</v>
      </c>
      <c r="AU109" s="67">
        <v>0</v>
      </c>
      <c r="AV109" s="67">
        <v>17951.03</v>
      </c>
      <c r="AW109" s="67">
        <v>0</v>
      </c>
    </row>
    <row r="110" spans="1:49" s="8" customFormat="1" ht="10.5" customHeight="1" x14ac:dyDescent="0.15">
      <c r="A110" s="30">
        <f t="shared" si="1"/>
        <v>99</v>
      </c>
      <c r="B110" s="30" t="s">
        <v>14</v>
      </c>
      <c r="C110" s="30">
        <v>6691</v>
      </c>
      <c r="D110" s="31">
        <v>44008</v>
      </c>
      <c r="E110" s="32">
        <v>44470</v>
      </c>
      <c r="F110" s="33" t="s">
        <v>64</v>
      </c>
      <c r="G110" s="31">
        <v>36122</v>
      </c>
      <c r="H110" s="31">
        <v>36375</v>
      </c>
      <c r="I110" s="31" t="s">
        <v>32</v>
      </c>
      <c r="J110" s="31" t="s">
        <v>39</v>
      </c>
      <c r="K110" s="31" t="s">
        <v>2</v>
      </c>
      <c r="L110" s="34" t="s">
        <v>78</v>
      </c>
      <c r="M110" s="30" t="s">
        <v>1</v>
      </c>
      <c r="N110" s="34" t="s">
        <v>4</v>
      </c>
      <c r="O110" s="37">
        <v>44013</v>
      </c>
      <c r="P110" s="35">
        <v>5111.03</v>
      </c>
      <c r="Q110" s="35">
        <v>22995.9</v>
      </c>
      <c r="R110" s="35">
        <v>28106.93</v>
      </c>
      <c r="S110" s="35">
        <v>357.77</v>
      </c>
      <c r="T110" s="35">
        <v>1609.7</v>
      </c>
      <c r="U110" s="36">
        <v>1967.47</v>
      </c>
      <c r="V110" s="36">
        <v>664.43</v>
      </c>
      <c r="W110" s="36">
        <v>2989.46</v>
      </c>
      <c r="X110" s="35">
        <v>3653.89</v>
      </c>
      <c r="Y110" s="35">
        <v>4088.83</v>
      </c>
      <c r="Z110" s="35">
        <v>18396.739999999998</v>
      </c>
      <c r="AA110" s="35">
        <v>22485.57</v>
      </c>
      <c r="AB110" s="35">
        <v>0</v>
      </c>
      <c r="AC110" s="35">
        <v>0</v>
      </c>
      <c r="AD110" s="35">
        <v>0</v>
      </c>
      <c r="AE110" s="35">
        <v>22485.57</v>
      </c>
      <c r="AF110" s="35">
        <v>0</v>
      </c>
      <c r="AG110" s="35">
        <v>5680.12</v>
      </c>
      <c r="AH110" s="35">
        <v>25556.46</v>
      </c>
      <c r="AI110" s="35">
        <v>31236.579999999998</v>
      </c>
      <c r="AJ110" s="35">
        <v>397.6</v>
      </c>
      <c r="AK110" s="35">
        <v>1788.94</v>
      </c>
      <c r="AL110" s="35">
        <v>2186.54</v>
      </c>
      <c r="AM110" s="35">
        <v>738.41</v>
      </c>
      <c r="AN110" s="35">
        <v>3322.33</v>
      </c>
      <c r="AO110" s="35">
        <v>4060.74</v>
      </c>
      <c r="AP110" s="35">
        <v>4544.1099999999997</v>
      </c>
      <c r="AQ110" s="35">
        <v>20445.189999999999</v>
      </c>
      <c r="AR110" s="35">
        <v>24989.3</v>
      </c>
      <c r="AS110" s="35">
        <v>0</v>
      </c>
      <c r="AT110" s="35">
        <v>0</v>
      </c>
      <c r="AU110" s="35">
        <v>0</v>
      </c>
      <c r="AV110" s="35">
        <v>24989.3</v>
      </c>
      <c r="AW110" s="35">
        <v>0</v>
      </c>
    </row>
    <row r="111" spans="1:49" s="8" customFormat="1" ht="10.5" customHeight="1" x14ac:dyDescent="0.15">
      <c r="A111" s="61">
        <f t="shared" si="1"/>
        <v>100</v>
      </c>
      <c r="B111" s="61" t="s">
        <v>14</v>
      </c>
      <c r="C111" s="61">
        <v>6692</v>
      </c>
      <c r="D111" s="62">
        <v>44008</v>
      </c>
      <c r="E111" s="63">
        <v>44470</v>
      </c>
      <c r="F111" s="64" t="s">
        <v>64</v>
      </c>
      <c r="G111" s="62">
        <v>36122</v>
      </c>
      <c r="H111" s="62">
        <v>36375</v>
      </c>
      <c r="I111" s="62" t="s">
        <v>32</v>
      </c>
      <c r="J111" s="62" t="s">
        <v>39</v>
      </c>
      <c r="K111" s="62" t="s">
        <v>2</v>
      </c>
      <c r="L111" s="65" t="s">
        <v>78</v>
      </c>
      <c r="M111" s="61" t="s">
        <v>1</v>
      </c>
      <c r="N111" s="65" t="s">
        <v>4</v>
      </c>
      <c r="O111" s="66">
        <v>44013</v>
      </c>
      <c r="P111" s="67">
        <v>7802.25</v>
      </c>
      <c r="Q111" s="67">
        <v>26460.129999999997</v>
      </c>
      <c r="R111" s="67">
        <v>34262.379999999997</v>
      </c>
      <c r="S111" s="67">
        <v>546.15</v>
      </c>
      <c r="T111" s="67">
        <v>1852.1999999999998</v>
      </c>
      <c r="U111" s="68">
        <v>2398.35</v>
      </c>
      <c r="V111" s="68">
        <v>1014.29</v>
      </c>
      <c r="W111" s="68">
        <v>3439.8100000000004</v>
      </c>
      <c r="X111" s="67">
        <v>4454.1000000000004</v>
      </c>
      <c r="Y111" s="67">
        <v>6241.81</v>
      </c>
      <c r="Z111" s="67">
        <v>21168.12</v>
      </c>
      <c r="AA111" s="67">
        <v>27409.93</v>
      </c>
      <c r="AB111" s="67">
        <v>0</v>
      </c>
      <c r="AC111" s="67">
        <v>0</v>
      </c>
      <c r="AD111" s="67">
        <v>0</v>
      </c>
      <c r="AE111" s="67">
        <v>27409.93</v>
      </c>
      <c r="AF111" s="67">
        <v>0</v>
      </c>
      <c r="AG111" s="67">
        <v>8671</v>
      </c>
      <c r="AH111" s="67">
        <v>29406.43</v>
      </c>
      <c r="AI111" s="67">
        <v>38077.43</v>
      </c>
      <c r="AJ111" s="67">
        <v>606.96</v>
      </c>
      <c r="AK111" s="67">
        <v>2058.44</v>
      </c>
      <c r="AL111" s="67">
        <v>2665.4</v>
      </c>
      <c r="AM111" s="67">
        <v>1127.22</v>
      </c>
      <c r="AN111" s="67">
        <v>3822.83</v>
      </c>
      <c r="AO111" s="67">
        <v>4950.05</v>
      </c>
      <c r="AP111" s="67">
        <v>6936.82</v>
      </c>
      <c r="AQ111" s="67">
        <v>23525.16</v>
      </c>
      <c r="AR111" s="67">
        <v>30461.98</v>
      </c>
      <c r="AS111" s="67">
        <v>0</v>
      </c>
      <c r="AT111" s="67">
        <v>0</v>
      </c>
      <c r="AU111" s="67">
        <v>0</v>
      </c>
      <c r="AV111" s="67">
        <v>30461.98</v>
      </c>
      <c r="AW111" s="67">
        <v>0</v>
      </c>
    </row>
    <row r="112" spans="1:49" s="8" customFormat="1" ht="10.5" customHeight="1" x14ac:dyDescent="0.15">
      <c r="A112" s="30">
        <f t="shared" si="1"/>
        <v>101</v>
      </c>
      <c r="B112" s="30" t="s">
        <v>14</v>
      </c>
      <c r="C112" s="30">
        <v>6693</v>
      </c>
      <c r="D112" s="31">
        <v>44008</v>
      </c>
      <c r="E112" s="32">
        <v>44470</v>
      </c>
      <c r="F112" s="33" t="s">
        <v>64</v>
      </c>
      <c r="G112" s="31">
        <v>36122</v>
      </c>
      <c r="H112" s="31">
        <v>36375</v>
      </c>
      <c r="I112" s="31" t="s">
        <v>32</v>
      </c>
      <c r="J112" s="31" t="s">
        <v>39</v>
      </c>
      <c r="K112" s="31" t="s">
        <v>2</v>
      </c>
      <c r="L112" s="34" t="s">
        <v>78</v>
      </c>
      <c r="M112" s="30" t="s">
        <v>1</v>
      </c>
      <c r="N112" s="34" t="s">
        <v>4</v>
      </c>
      <c r="O112" s="37">
        <v>44013</v>
      </c>
      <c r="P112" s="35">
        <v>4131.92</v>
      </c>
      <c r="Q112" s="35">
        <v>18589.089999999997</v>
      </c>
      <c r="R112" s="35">
        <v>22721.01</v>
      </c>
      <c r="S112" s="35">
        <v>289.23</v>
      </c>
      <c r="T112" s="35">
        <v>1301.22</v>
      </c>
      <c r="U112" s="36">
        <v>1590.45</v>
      </c>
      <c r="V112" s="36">
        <v>537.14</v>
      </c>
      <c r="W112" s="36">
        <v>2416.5700000000002</v>
      </c>
      <c r="X112" s="35">
        <v>2953.71</v>
      </c>
      <c r="Y112" s="35">
        <v>3305.55</v>
      </c>
      <c r="Z112" s="35">
        <v>14871.3</v>
      </c>
      <c r="AA112" s="35">
        <v>18176.849999999999</v>
      </c>
      <c r="AB112" s="35">
        <v>0</v>
      </c>
      <c r="AC112" s="35">
        <v>0</v>
      </c>
      <c r="AD112" s="35">
        <v>0</v>
      </c>
      <c r="AE112" s="35">
        <v>18176.849999999999</v>
      </c>
      <c r="AF112" s="35">
        <v>0</v>
      </c>
      <c r="AG112" s="35">
        <v>4591.9800000000005</v>
      </c>
      <c r="AH112" s="35">
        <v>20658.97</v>
      </c>
      <c r="AI112" s="35">
        <v>25250.95</v>
      </c>
      <c r="AJ112" s="35">
        <v>321.43</v>
      </c>
      <c r="AK112" s="35">
        <v>1446.11</v>
      </c>
      <c r="AL112" s="35">
        <v>1767.54</v>
      </c>
      <c r="AM112" s="35">
        <v>596.94000000000005</v>
      </c>
      <c r="AN112" s="35">
        <v>2685.66</v>
      </c>
      <c r="AO112" s="35">
        <v>3282.6</v>
      </c>
      <c r="AP112" s="35">
        <v>3673.61</v>
      </c>
      <c r="AQ112" s="35">
        <v>16527.2</v>
      </c>
      <c r="AR112" s="35">
        <v>20200.810000000001</v>
      </c>
      <c r="AS112" s="35">
        <v>0</v>
      </c>
      <c r="AT112" s="35">
        <v>0</v>
      </c>
      <c r="AU112" s="35">
        <v>0</v>
      </c>
      <c r="AV112" s="35">
        <v>20200.810000000001</v>
      </c>
      <c r="AW112" s="35">
        <v>0</v>
      </c>
    </row>
    <row r="113" spans="1:49" s="8" customFormat="1" ht="10.5" customHeight="1" x14ac:dyDescent="0.15">
      <c r="A113" s="61">
        <f t="shared" si="1"/>
        <v>102</v>
      </c>
      <c r="B113" s="61" t="s">
        <v>14</v>
      </c>
      <c r="C113" s="61">
        <v>6694</v>
      </c>
      <c r="D113" s="62">
        <v>44008</v>
      </c>
      <c r="E113" s="63">
        <v>44470</v>
      </c>
      <c r="F113" s="64" t="s">
        <v>64</v>
      </c>
      <c r="G113" s="62">
        <v>36122</v>
      </c>
      <c r="H113" s="62">
        <v>36375</v>
      </c>
      <c r="I113" s="62" t="s">
        <v>32</v>
      </c>
      <c r="J113" s="62" t="s">
        <v>39</v>
      </c>
      <c r="K113" s="62" t="s">
        <v>2</v>
      </c>
      <c r="L113" s="65" t="s">
        <v>78</v>
      </c>
      <c r="M113" s="61" t="s">
        <v>1</v>
      </c>
      <c r="N113" s="65" t="s">
        <v>4</v>
      </c>
      <c r="O113" s="66">
        <v>44013</v>
      </c>
      <c r="P113" s="67">
        <v>4693.13</v>
      </c>
      <c r="Q113" s="67">
        <v>21116</v>
      </c>
      <c r="R113" s="67">
        <v>25809.13</v>
      </c>
      <c r="S113" s="67">
        <v>328.51</v>
      </c>
      <c r="T113" s="67">
        <v>1478.11</v>
      </c>
      <c r="U113" s="68">
        <v>1806.62</v>
      </c>
      <c r="V113" s="68">
        <v>610.1</v>
      </c>
      <c r="W113" s="68">
        <v>2745.07</v>
      </c>
      <c r="X113" s="67">
        <v>3355.17</v>
      </c>
      <c r="Y113" s="67">
        <v>3754.52</v>
      </c>
      <c r="Z113" s="67">
        <v>16892.82</v>
      </c>
      <c r="AA113" s="67">
        <v>20647.34</v>
      </c>
      <c r="AB113" s="67">
        <v>0</v>
      </c>
      <c r="AC113" s="67">
        <v>0</v>
      </c>
      <c r="AD113" s="67">
        <v>0</v>
      </c>
      <c r="AE113" s="67">
        <v>20647.34</v>
      </c>
      <c r="AF113" s="67">
        <v>0</v>
      </c>
      <c r="AG113" s="67">
        <v>5215.6899999999996</v>
      </c>
      <c r="AH113" s="67">
        <v>23467.24</v>
      </c>
      <c r="AI113" s="67">
        <v>28682.93</v>
      </c>
      <c r="AJ113" s="67">
        <v>365.08</v>
      </c>
      <c r="AK113" s="67">
        <v>1642.7</v>
      </c>
      <c r="AL113" s="67">
        <v>2007.78</v>
      </c>
      <c r="AM113" s="67">
        <v>678.03</v>
      </c>
      <c r="AN113" s="67">
        <v>3050.7300000000005</v>
      </c>
      <c r="AO113" s="67">
        <v>3728.76</v>
      </c>
      <c r="AP113" s="67">
        <v>4172.58</v>
      </c>
      <c r="AQ113" s="67">
        <v>18773.809999999998</v>
      </c>
      <c r="AR113" s="67">
        <v>22946.39</v>
      </c>
      <c r="AS113" s="67">
        <v>0</v>
      </c>
      <c r="AT113" s="67">
        <v>0</v>
      </c>
      <c r="AU113" s="67">
        <v>0</v>
      </c>
      <c r="AV113" s="67">
        <v>22946.39</v>
      </c>
      <c r="AW113" s="67">
        <v>0</v>
      </c>
    </row>
    <row r="114" spans="1:49" s="8" customFormat="1" ht="10.5" customHeight="1" x14ac:dyDescent="0.15">
      <c r="A114" s="30">
        <f t="shared" si="1"/>
        <v>103</v>
      </c>
      <c r="B114" s="30" t="s">
        <v>14</v>
      </c>
      <c r="C114" s="30">
        <v>6695</v>
      </c>
      <c r="D114" s="31">
        <v>44008</v>
      </c>
      <c r="E114" s="32">
        <v>44470</v>
      </c>
      <c r="F114" s="33" t="s">
        <v>64</v>
      </c>
      <c r="G114" s="31">
        <v>36122</v>
      </c>
      <c r="H114" s="31">
        <v>36375</v>
      </c>
      <c r="I114" s="31" t="s">
        <v>32</v>
      </c>
      <c r="J114" s="31" t="s">
        <v>39</v>
      </c>
      <c r="K114" s="31" t="s">
        <v>2</v>
      </c>
      <c r="L114" s="34" t="s">
        <v>78</v>
      </c>
      <c r="M114" s="30" t="s">
        <v>1</v>
      </c>
      <c r="N114" s="34" t="s">
        <v>4</v>
      </c>
      <c r="O114" s="37">
        <v>44013</v>
      </c>
      <c r="P114" s="35">
        <v>5110.9799999999996</v>
      </c>
      <c r="Q114" s="35">
        <v>22995.83</v>
      </c>
      <c r="R114" s="35">
        <v>28106.81</v>
      </c>
      <c r="S114" s="35">
        <v>357.76</v>
      </c>
      <c r="T114" s="35">
        <v>1609.7</v>
      </c>
      <c r="U114" s="36">
        <v>1967.46</v>
      </c>
      <c r="V114" s="36">
        <v>664.42</v>
      </c>
      <c r="W114" s="36">
        <v>2989.45</v>
      </c>
      <c r="X114" s="35">
        <v>3653.87</v>
      </c>
      <c r="Y114" s="35">
        <v>4088.8</v>
      </c>
      <c r="Z114" s="35">
        <v>18396.68</v>
      </c>
      <c r="AA114" s="35">
        <v>22485.48</v>
      </c>
      <c r="AB114" s="35">
        <v>0</v>
      </c>
      <c r="AC114" s="35">
        <v>0</v>
      </c>
      <c r="AD114" s="35">
        <v>0</v>
      </c>
      <c r="AE114" s="35">
        <v>22485.48</v>
      </c>
      <c r="AF114" s="35">
        <v>0</v>
      </c>
      <c r="AG114" s="35">
        <v>5680.07</v>
      </c>
      <c r="AH114" s="35">
        <v>25556.38</v>
      </c>
      <c r="AI114" s="35">
        <v>31236.45</v>
      </c>
      <c r="AJ114" s="35">
        <v>397.59</v>
      </c>
      <c r="AK114" s="35">
        <v>1788.9400000000003</v>
      </c>
      <c r="AL114" s="35">
        <v>2186.5300000000002</v>
      </c>
      <c r="AM114" s="35">
        <v>738.4</v>
      </c>
      <c r="AN114" s="35">
        <v>3322.3199999999997</v>
      </c>
      <c r="AO114" s="35">
        <v>4060.72</v>
      </c>
      <c r="AP114" s="35">
        <v>4544.08</v>
      </c>
      <c r="AQ114" s="35">
        <v>20445.120000000003</v>
      </c>
      <c r="AR114" s="35">
        <v>24989.200000000001</v>
      </c>
      <c r="AS114" s="35">
        <v>0</v>
      </c>
      <c r="AT114" s="35">
        <v>0</v>
      </c>
      <c r="AU114" s="35">
        <v>0</v>
      </c>
      <c r="AV114" s="35">
        <v>24989.200000000001</v>
      </c>
      <c r="AW114" s="35">
        <v>0</v>
      </c>
    </row>
    <row r="115" spans="1:49" s="8" customFormat="1" ht="10.5" customHeight="1" x14ac:dyDescent="0.15">
      <c r="A115" s="61">
        <f t="shared" si="1"/>
        <v>104</v>
      </c>
      <c r="B115" s="61" t="s">
        <v>14</v>
      </c>
      <c r="C115" s="61">
        <v>6696</v>
      </c>
      <c r="D115" s="62">
        <v>44008</v>
      </c>
      <c r="E115" s="63">
        <v>44470</v>
      </c>
      <c r="F115" s="64" t="s">
        <v>64</v>
      </c>
      <c r="G115" s="62">
        <v>36122</v>
      </c>
      <c r="H115" s="62">
        <v>36375</v>
      </c>
      <c r="I115" s="62" t="s">
        <v>32</v>
      </c>
      <c r="J115" s="62" t="s">
        <v>39</v>
      </c>
      <c r="K115" s="62" t="s">
        <v>2</v>
      </c>
      <c r="L115" s="65" t="s">
        <v>78</v>
      </c>
      <c r="M115" s="61" t="s">
        <v>1</v>
      </c>
      <c r="N115" s="65" t="s">
        <v>4</v>
      </c>
      <c r="O115" s="66">
        <v>44013</v>
      </c>
      <c r="P115" s="67">
        <v>5110.9799999999996</v>
      </c>
      <c r="Q115" s="67">
        <v>22995.83</v>
      </c>
      <c r="R115" s="67">
        <v>28106.81</v>
      </c>
      <c r="S115" s="67">
        <v>357.76</v>
      </c>
      <c r="T115" s="67">
        <v>1609.7</v>
      </c>
      <c r="U115" s="68">
        <v>1967.46</v>
      </c>
      <c r="V115" s="68">
        <v>664.42</v>
      </c>
      <c r="W115" s="68">
        <v>2989.45</v>
      </c>
      <c r="X115" s="67">
        <v>3653.87</v>
      </c>
      <c r="Y115" s="67">
        <v>4088.8</v>
      </c>
      <c r="Z115" s="67">
        <v>18396.68</v>
      </c>
      <c r="AA115" s="67">
        <v>22485.48</v>
      </c>
      <c r="AB115" s="67">
        <v>0</v>
      </c>
      <c r="AC115" s="67">
        <v>0</v>
      </c>
      <c r="AD115" s="67">
        <v>0</v>
      </c>
      <c r="AE115" s="67">
        <v>22485.48</v>
      </c>
      <c r="AF115" s="67">
        <v>0</v>
      </c>
      <c r="AG115" s="67">
        <v>5680.07</v>
      </c>
      <c r="AH115" s="67">
        <v>25556.38</v>
      </c>
      <c r="AI115" s="67">
        <v>31236.45</v>
      </c>
      <c r="AJ115" s="67">
        <v>397.59</v>
      </c>
      <c r="AK115" s="67">
        <v>1788.9400000000003</v>
      </c>
      <c r="AL115" s="67">
        <v>2186.5300000000002</v>
      </c>
      <c r="AM115" s="67">
        <v>738.4</v>
      </c>
      <c r="AN115" s="67">
        <v>3322.3199999999997</v>
      </c>
      <c r="AO115" s="67">
        <v>4060.72</v>
      </c>
      <c r="AP115" s="67">
        <v>4544.08</v>
      </c>
      <c r="AQ115" s="67">
        <v>20445.120000000003</v>
      </c>
      <c r="AR115" s="67">
        <v>24989.200000000001</v>
      </c>
      <c r="AS115" s="67">
        <v>0</v>
      </c>
      <c r="AT115" s="67">
        <v>0</v>
      </c>
      <c r="AU115" s="67">
        <v>0</v>
      </c>
      <c r="AV115" s="67">
        <v>24989.200000000001</v>
      </c>
      <c r="AW115" s="67">
        <v>0</v>
      </c>
    </row>
    <row r="116" spans="1:49" s="8" customFormat="1" ht="10.5" customHeight="1" x14ac:dyDescent="0.15">
      <c r="A116" s="30">
        <f t="shared" si="1"/>
        <v>105</v>
      </c>
      <c r="B116" s="30" t="s">
        <v>14</v>
      </c>
      <c r="C116" s="30">
        <v>6697</v>
      </c>
      <c r="D116" s="31">
        <v>44008</v>
      </c>
      <c r="E116" s="32">
        <v>44470</v>
      </c>
      <c r="F116" s="33" t="s">
        <v>64</v>
      </c>
      <c r="G116" s="31">
        <v>36122</v>
      </c>
      <c r="H116" s="31">
        <v>36375</v>
      </c>
      <c r="I116" s="31" t="s">
        <v>32</v>
      </c>
      <c r="J116" s="31" t="s">
        <v>39</v>
      </c>
      <c r="K116" s="31" t="s">
        <v>2</v>
      </c>
      <c r="L116" s="34" t="s">
        <v>78</v>
      </c>
      <c r="M116" s="30" t="s">
        <v>1</v>
      </c>
      <c r="N116" s="34" t="s">
        <v>4</v>
      </c>
      <c r="O116" s="37">
        <v>44013</v>
      </c>
      <c r="P116" s="35">
        <v>5111</v>
      </c>
      <c r="Q116" s="35">
        <v>22995.85</v>
      </c>
      <c r="R116" s="35">
        <v>28106.85</v>
      </c>
      <c r="S116" s="35">
        <v>357.77</v>
      </c>
      <c r="T116" s="35">
        <v>1609.7</v>
      </c>
      <c r="U116" s="36">
        <v>1967.47</v>
      </c>
      <c r="V116" s="36">
        <v>664.43</v>
      </c>
      <c r="W116" s="36">
        <v>2989.4500000000003</v>
      </c>
      <c r="X116" s="35">
        <v>3653.88</v>
      </c>
      <c r="Y116" s="35">
        <v>4088.8</v>
      </c>
      <c r="Z116" s="35">
        <v>18396.7</v>
      </c>
      <c r="AA116" s="35">
        <v>22485.5</v>
      </c>
      <c r="AB116" s="35">
        <v>0</v>
      </c>
      <c r="AC116" s="35">
        <v>0</v>
      </c>
      <c r="AD116" s="35">
        <v>0</v>
      </c>
      <c r="AE116" s="35">
        <v>22485.5</v>
      </c>
      <c r="AF116" s="35">
        <v>0</v>
      </c>
      <c r="AG116" s="35">
        <v>5680.09</v>
      </c>
      <c r="AH116" s="35">
        <v>25556.400000000001</v>
      </c>
      <c r="AI116" s="35">
        <v>31236.49</v>
      </c>
      <c r="AJ116" s="35">
        <v>397.6</v>
      </c>
      <c r="AK116" s="35">
        <v>1788.94</v>
      </c>
      <c r="AL116" s="35">
        <v>2186.54</v>
      </c>
      <c r="AM116" s="35">
        <v>738.41</v>
      </c>
      <c r="AN116" s="35">
        <v>3322.32</v>
      </c>
      <c r="AO116" s="35">
        <v>4060.73</v>
      </c>
      <c r="AP116" s="35">
        <v>4544.08</v>
      </c>
      <c r="AQ116" s="35">
        <v>20445.14</v>
      </c>
      <c r="AR116" s="35">
        <v>24989.22</v>
      </c>
      <c r="AS116" s="35">
        <v>0</v>
      </c>
      <c r="AT116" s="35">
        <v>0</v>
      </c>
      <c r="AU116" s="35">
        <v>0</v>
      </c>
      <c r="AV116" s="35">
        <v>24989.22</v>
      </c>
      <c r="AW116" s="35">
        <v>0</v>
      </c>
    </row>
    <row r="117" spans="1:49" s="8" customFormat="1" ht="10.5" customHeight="1" x14ac:dyDescent="0.15">
      <c r="A117" s="61">
        <f t="shared" si="1"/>
        <v>106</v>
      </c>
      <c r="B117" s="61" t="s">
        <v>14</v>
      </c>
      <c r="C117" s="61">
        <v>6698</v>
      </c>
      <c r="D117" s="62">
        <v>44008</v>
      </c>
      <c r="E117" s="63">
        <v>44470</v>
      </c>
      <c r="F117" s="64" t="s">
        <v>64</v>
      </c>
      <c r="G117" s="62">
        <v>36122</v>
      </c>
      <c r="H117" s="62">
        <v>36375</v>
      </c>
      <c r="I117" s="62" t="s">
        <v>32</v>
      </c>
      <c r="J117" s="62" t="s">
        <v>39</v>
      </c>
      <c r="K117" s="62" t="s">
        <v>2</v>
      </c>
      <c r="L117" s="65" t="s">
        <v>78</v>
      </c>
      <c r="M117" s="61" t="s">
        <v>1</v>
      </c>
      <c r="N117" s="65" t="s">
        <v>4</v>
      </c>
      <c r="O117" s="66">
        <v>44013</v>
      </c>
      <c r="P117" s="67">
        <v>5111.03</v>
      </c>
      <c r="Q117" s="67">
        <v>22995.9</v>
      </c>
      <c r="R117" s="67">
        <v>28106.93</v>
      </c>
      <c r="S117" s="67">
        <v>357.77</v>
      </c>
      <c r="T117" s="67">
        <v>1609.7</v>
      </c>
      <c r="U117" s="68">
        <v>1967.47</v>
      </c>
      <c r="V117" s="68">
        <v>664.43</v>
      </c>
      <c r="W117" s="68">
        <v>2989.46</v>
      </c>
      <c r="X117" s="67">
        <v>3653.89</v>
      </c>
      <c r="Y117" s="67">
        <v>4088.83</v>
      </c>
      <c r="Z117" s="67">
        <v>18396.739999999998</v>
      </c>
      <c r="AA117" s="67">
        <v>22485.57</v>
      </c>
      <c r="AB117" s="67">
        <v>0</v>
      </c>
      <c r="AC117" s="67">
        <v>0</v>
      </c>
      <c r="AD117" s="67">
        <v>0</v>
      </c>
      <c r="AE117" s="67">
        <v>22485.57</v>
      </c>
      <c r="AF117" s="67">
        <v>0</v>
      </c>
      <c r="AG117" s="67">
        <v>5680.12</v>
      </c>
      <c r="AH117" s="67">
        <v>25556.46</v>
      </c>
      <c r="AI117" s="67">
        <v>31236.579999999998</v>
      </c>
      <c r="AJ117" s="67">
        <v>397.6</v>
      </c>
      <c r="AK117" s="67">
        <v>1788.94</v>
      </c>
      <c r="AL117" s="67">
        <v>2186.54</v>
      </c>
      <c r="AM117" s="67">
        <v>738.41</v>
      </c>
      <c r="AN117" s="67">
        <v>3322.33</v>
      </c>
      <c r="AO117" s="67">
        <v>4060.74</v>
      </c>
      <c r="AP117" s="67">
        <v>4544.1099999999997</v>
      </c>
      <c r="AQ117" s="67">
        <v>20445.189999999999</v>
      </c>
      <c r="AR117" s="67">
        <v>24989.3</v>
      </c>
      <c r="AS117" s="67">
        <v>0</v>
      </c>
      <c r="AT117" s="67">
        <v>0</v>
      </c>
      <c r="AU117" s="67">
        <v>0</v>
      </c>
      <c r="AV117" s="67">
        <v>24989.3</v>
      </c>
      <c r="AW117" s="67">
        <v>0</v>
      </c>
    </row>
    <row r="118" spans="1:49" s="8" customFormat="1" ht="10.5" customHeight="1" x14ac:dyDescent="0.15">
      <c r="A118" s="30">
        <f t="shared" si="1"/>
        <v>107</v>
      </c>
      <c r="B118" s="30" t="s">
        <v>14</v>
      </c>
      <c r="C118" s="30">
        <v>6699</v>
      </c>
      <c r="D118" s="31">
        <v>44008</v>
      </c>
      <c r="E118" s="32">
        <v>44470</v>
      </c>
      <c r="F118" s="33" t="s">
        <v>64</v>
      </c>
      <c r="G118" s="31">
        <v>36122</v>
      </c>
      <c r="H118" s="31">
        <v>36375</v>
      </c>
      <c r="I118" s="31" t="s">
        <v>32</v>
      </c>
      <c r="J118" s="31" t="s">
        <v>39</v>
      </c>
      <c r="K118" s="31" t="s">
        <v>2</v>
      </c>
      <c r="L118" s="34" t="s">
        <v>78</v>
      </c>
      <c r="M118" s="30" t="s">
        <v>1</v>
      </c>
      <c r="N118" s="34" t="s">
        <v>4</v>
      </c>
      <c r="O118" s="37">
        <v>44013</v>
      </c>
      <c r="P118" s="35">
        <v>5111.03</v>
      </c>
      <c r="Q118" s="35">
        <v>22995.9</v>
      </c>
      <c r="R118" s="35">
        <v>28106.93</v>
      </c>
      <c r="S118" s="35">
        <v>357.77</v>
      </c>
      <c r="T118" s="35">
        <v>1609.7</v>
      </c>
      <c r="U118" s="36">
        <v>1967.47</v>
      </c>
      <c r="V118" s="36">
        <v>664.43</v>
      </c>
      <c r="W118" s="36">
        <v>2989.46</v>
      </c>
      <c r="X118" s="35">
        <v>3653.89</v>
      </c>
      <c r="Y118" s="35">
        <v>4088.83</v>
      </c>
      <c r="Z118" s="35">
        <v>18396.739999999998</v>
      </c>
      <c r="AA118" s="35">
        <v>22485.57</v>
      </c>
      <c r="AB118" s="35">
        <v>0</v>
      </c>
      <c r="AC118" s="35">
        <v>0</v>
      </c>
      <c r="AD118" s="35">
        <v>0</v>
      </c>
      <c r="AE118" s="35">
        <v>22485.57</v>
      </c>
      <c r="AF118" s="35">
        <v>0</v>
      </c>
      <c r="AG118" s="35">
        <v>5680.12</v>
      </c>
      <c r="AH118" s="35">
        <v>25556.46</v>
      </c>
      <c r="AI118" s="35">
        <v>31236.579999999998</v>
      </c>
      <c r="AJ118" s="35">
        <v>397.6</v>
      </c>
      <c r="AK118" s="35">
        <v>1788.94</v>
      </c>
      <c r="AL118" s="35">
        <v>2186.54</v>
      </c>
      <c r="AM118" s="35">
        <v>738.41</v>
      </c>
      <c r="AN118" s="35">
        <v>3322.33</v>
      </c>
      <c r="AO118" s="35">
        <v>4060.74</v>
      </c>
      <c r="AP118" s="35">
        <v>4544.1099999999997</v>
      </c>
      <c r="AQ118" s="35">
        <v>20445.189999999999</v>
      </c>
      <c r="AR118" s="35">
        <v>24989.3</v>
      </c>
      <c r="AS118" s="35">
        <v>0</v>
      </c>
      <c r="AT118" s="35">
        <v>0</v>
      </c>
      <c r="AU118" s="35">
        <v>0</v>
      </c>
      <c r="AV118" s="35">
        <v>24989.3</v>
      </c>
      <c r="AW118" s="35">
        <v>0</v>
      </c>
    </row>
    <row r="119" spans="1:49" s="8" customFormat="1" ht="10.5" customHeight="1" x14ac:dyDescent="0.15">
      <c r="A119" s="61">
        <f t="shared" si="1"/>
        <v>108</v>
      </c>
      <c r="B119" s="61" t="s">
        <v>14</v>
      </c>
      <c r="C119" s="61">
        <v>6700</v>
      </c>
      <c r="D119" s="62">
        <v>44008</v>
      </c>
      <c r="E119" s="63">
        <v>44470</v>
      </c>
      <c r="F119" s="64" t="s">
        <v>64</v>
      </c>
      <c r="G119" s="62">
        <v>36122</v>
      </c>
      <c r="H119" s="62">
        <v>36375</v>
      </c>
      <c r="I119" s="62" t="s">
        <v>32</v>
      </c>
      <c r="J119" s="62" t="s">
        <v>39</v>
      </c>
      <c r="K119" s="62" t="s">
        <v>2</v>
      </c>
      <c r="L119" s="65" t="s">
        <v>78</v>
      </c>
      <c r="M119" s="61" t="s">
        <v>1</v>
      </c>
      <c r="N119" s="65" t="s">
        <v>4</v>
      </c>
      <c r="O119" s="66">
        <v>44013</v>
      </c>
      <c r="P119" s="67">
        <v>608.23</v>
      </c>
      <c r="Q119" s="67">
        <v>22506.62</v>
      </c>
      <c r="R119" s="67">
        <v>23114.85</v>
      </c>
      <c r="S119" s="67">
        <v>42.57</v>
      </c>
      <c r="T119" s="67">
        <v>1575.45</v>
      </c>
      <c r="U119" s="68">
        <v>1618.02</v>
      </c>
      <c r="V119" s="68">
        <v>79.06</v>
      </c>
      <c r="W119" s="68">
        <v>2925.85</v>
      </c>
      <c r="X119" s="67">
        <v>3004.91</v>
      </c>
      <c r="Y119" s="67">
        <v>486.6</v>
      </c>
      <c r="Z119" s="67">
        <v>18005.32</v>
      </c>
      <c r="AA119" s="67">
        <v>18491.919999999998</v>
      </c>
      <c r="AB119" s="67">
        <v>0</v>
      </c>
      <c r="AC119" s="67">
        <v>0</v>
      </c>
      <c r="AD119" s="67">
        <v>0</v>
      </c>
      <c r="AE119" s="67">
        <v>18491.919999999998</v>
      </c>
      <c r="AF119" s="67">
        <v>0</v>
      </c>
      <c r="AG119" s="67">
        <v>675.95</v>
      </c>
      <c r="AH119" s="67">
        <v>25012.69</v>
      </c>
      <c r="AI119" s="67">
        <v>25688.639999999999</v>
      </c>
      <c r="AJ119" s="67">
        <v>47.31</v>
      </c>
      <c r="AK119" s="67">
        <v>1750.8700000000001</v>
      </c>
      <c r="AL119" s="67">
        <v>1798.18</v>
      </c>
      <c r="AM119" s="67">
        <v>87.86</v>
      </c>
      <c r="AN119" s="67">
        <v>3251.64</v>
      </c>
      <c r="AO119" s="67">
        <v>3339.5</v>
      </c>
      <c r="AP119" s="67">
        <v>540.78</v>
      </c>
      <c r="AQ119" s="67">
        <v>20010.18</v>
      </c>
      <c r="AR119" s="67">
        <v>20550.96</v>
      </c>
      <c r="AS119" s="67">
        <v>0</v>
      </c>
      <c r="AT119" s="67">
        <v>0</v>
      </c>
      <c r="AU119" s="67">
        <v>0</v>
      </c>
      <c r="AV119" s="67">
        <v>20550.96</v>
      </c>
      <c r="AW119" s="67">
        <v>0</v>
      </c>
    </row>
    <row r="120" spans="1:49" s="8" customFormat="1" ht="10.5" customHeight="1" x14ac:dyDescent="0.15">
      <c r="A120" s="30">
        <f t="shared" si="1"/>
        <v>109</v>
      </c>
      <c r="B120" s="30" t="s">
        <v>14</v>
      </c>
      <c r="C120" s="30">
        <v>6701</v>
      </c>
      <c r="D120" s="31">
        <v>44008</v>
      </c>
      <c r="E120" s="32">
        <v>44470</v>
      </c>
      <c r="F120" s="33" t="s">
        <v>64</v>
      </c>
      <c r="G120" s="31">
        <v>36122</v>
      </c>
      <c r="H120" s="31">
        <v>36375</v>
      </c>
      <c r="I120" s="31" t="s">
        <v>32</v>
      </c>
      <c r="J120" s="31" t="s">
        <v>39</v>
      </c>
      <c r="K120" s="31" t="s">
        <v>2</v>
      </c>
      <c r="L120" s="34" t="s">
        <v>78</v>
      </c>
      <c r="M120" s="30" t="s">
        <v>1</v>
      </c>
      <c r="N120" s="34" t="s">
        <v>4</v>
      </c>
      <c r="O120" s="37">
        <v>44013</v>
      </c>
      <c r="P120" s="35">
        <v>5111.03</v>
      </c>
      <c r="Q120" s="35">
        <v>22995.9</v>
      </c>
      <c r="R120" s="35">
        <v>28106.93</v>
      </c>
      <c r="S120" s="35">
        <v>357.77</v>
      </c>
      <c r="T120" s="35">
        <v>1609.7</v>
      </c>
      <c r="U120" s="36">
        <v>1967.47</v>
      </c>
      <c r="V120" s="36">
        <v>664.43</v>
      </c>
      <c r="W120" s="36">
        <v>2989.46</v>
      </c>
      <c r="X120" s="35">
        <v>3653.89</v>
      </c>
      <c r="Y120" s="35">
        <v>4088.83</v>
      </c>
      <c r="Z120" s="35">
        <v>18396.739999999998</v>
      </c>
      <c r="AA120" s="35">
        <v>22485.57</v>
      </c>
      <c r="AB120" s="35">
        <v>0</v>
      </c>
      <c r="AC120" s="35">
        <v>0</v>
      </c>
      <c r="AD120" s="35">
        <v>0</v>
      </c>
      <c r="AE120" s="35">
        <v>22485.57</v>
      </c>
      <c r="AF120" s="35">
        <v>0</v>
      </c>
      <c r="AG120" s="35">
        <v>5680.12</v>
      </c>
      <c r="AH120" s="35">
        <v>25556.46</v>
      </c>
      <c r="AI120" s="35">
        <v>31236.579999999998</v>
      </c>
      <c r="AJ120" s="35">
        <v>397.6</v>
      </c>
      <c r="AK120" s="35">
        <v>1788.94</v>
      </c>
      <c r="AL120" s="35">
        <v>2186.54</v>
      </c>
      <c r="AM120" s="35">
        <v>738.41</v>
      </c>
      <c r="AN120" s="35">
        <v>3322.33</v>
      </c>
      <c r="AO120" s="35">
        <v>4060.74</v>
      </c>
      <c r="AP120" s="35">
        <v>4544.1099999999997</v>
      </c>
      <c r="AQ120" s="35">
        <v>20445.189999999999</v>
      </c>
      <c r="AR120" s="35">
        <v>24989.3</v>
      </c>
      <c r="AS120" s="35">
        <v>0</v>
      </c>
      <c r="AT120" s="35">
        <v>0</v>
      </c>
      <c r="AU120" s="35">
        <v>0</v>
      </c>
      <c r="AV120" s="35">
        <v>24989.3</v>
      </c>
      <c r="AW120" s="35">
        <v>0</v>
      </c>
    </row>
    <row r="121" spans="1:49" s="8" customFormat="1" ht="10.5" customHeight="1" x14ac:dyDescent="0.15">
      <c r="A121" s="61">
        <f t="shared" si="1"/>
        <v>110</v>
      </c>
      <c r="B121" s="61" t="s">
        <v>14</v>
      </c>
      <c r="C121" s="61">
        <v>6702</v>
      </c>
      <c r="D121" s="62">
        <v>44008</v>
      </c>
      <c r="E121" s="63">
        <v>44470</v>
      </c>
      <c r="F121" s="64" t="s">
        <v>64</v>
      </c>
      <c r="G121" s="62">
        <v>36122</v>
      </c>
      <c r="H121" s="62">
        <v>36375</v>
      </c>
      <c r="I121" s="62" t="s">
        <v>32</v>
      </c>
      <c r="J121" s="62" t="s">
        <v>39</v>
      </c>
      <c r="K121" s="62" t="s">
        <v>2</v>
      </c>
      <c r="L121" s="65" t="s">
        <v>78</v>
      </c>
      <c r="M121" s="61" t="s">
        <v>1</v>
      </c>
      <c r="N121" s="65" t="s">
        <v>4</v>
      </c>
      <c r="O121" s="66">
        <v>44013</v>
      </c>
      <c r="P121" s="67">
        <v>5111.03</v>
      </c>
      <c r="Q121" s="67">
        <v>22995.9</v>
      </c>
      <c r="R121" s="67">
        <v>28106.93</v>
      </c>
      <c r="S121" s="67">
        <v>357.77</v>
      </c>
      <c r="T121" s="67">
        <v>1609.7</v>
      </c>
      <c r="U121" s="68">
        <v>1967.47</v>
      </c>
      <c r="V121" s="68">
        <v>664.43</v>
      </c>
      <c r="W121" s="68">
        <v>2989.46</v>
      </c>
      <c r="X121" s="67">
        <v>3653.89</v>
      </c>
      <c r="Y121" s="67">
        <v>4088.83</v>
      </c>
      <c r="Z121" s="67">
        <v>18396.739999999998</v>
      </c>
      <c r="AA121" s="67">
        <v>22485.57</v>
      </c>
      <c r="AB121" s="67">
        <v>0</v>
      </c>
      <c r="AC121" s="67">
        <v>0</v>
      </c>
      <c r="AD121" s="67">
        <v>0</v>
      </c>
      <c r="AE121" s="67">
        <v>22485.57</v>
      </c>
      <c r="AF121" s="67">
        <v>0</v>
      </c>
      <c r="AG121" s="67">
        <v>5680.12</v>
      </c>
      <c r="AH121" s="67">
        <v>25556.46</v>
      </c>
      <c r="AI121" s="67">
        <v>31236.579999999998</v>
      </c>
      <c r="AJ121" s="67">
        <v>397.6</v>
      </c>
      <c r="AK121" s="67">
        <v>1788.94</v>
      </c>
      <c r="AL121" s="67">
        <v>2186.54</v>
      </c>
      <c r="AM121" s="67">
        <v>738.41</v>
      </c>
      <c r="AN121" s="67">
        <v>3322.33</v>
      </c>
      <c r="AO121" s="67">
        <v>4060.74</v>
      </c>
      <c r="AP121" s="67">
        <v>4544.1099999999997</v>
      </c>
      <c r="AQ121" s="67">
        <v>20445.189999999999</v>
      </c>
      <c r="AR121" s="67">
        <v>24989.3</v>
      </c>
      <c r="AS121" s="67">
        <v>0</v>
      </c>
      <c r="AT121" s="67">
        <v>0</v>
      </c>
      <c r="AU121" s="67">
        <v>0</v>
      </c>
      <c r="AV121" s="67">
        <v>24989.3</v>
      </c>
      <c r="AW121" s="67">
        <v>0</v>
      </c>
    </row>
    <row r="122" spans="1:49" s="8" customFormat="1" ht="10.5" customHeight="1" x14ac:dyDescent="0.15">
      <c r="A122" s="30">
        <f t="shared" si="1"/>
        <v>111</v>
      </c>
      <c r="B122" s="30" t="s">
        <v>14</v>
      </c>
      <c r="C122" s="30">
        <v>6703</v>
      </c>
      <c r="D122" s="31">
        <v>44008</v>
      </c>
      <c r="E122" s="32">
        <v>44470</v>
      </c>
      <c r="F122" s="33" t="s">
        <v>64</v>
      </c>
      <c r="G122" s="31">
        <v>36122</v>
      </c>
      <c r="H122" s="31">
        <v>36375</v>
      </c>
      <c r="I122" s="31" t="s">
        <v>32</v>
      </c>
      <c r="J122" s="31" t="s">
        <v>39</v>
      </c>
      <c r="K122" s="31" t="s">
        <v>2</v>
      </c>
      <c r="L122" s="34" t="s">
        <v>78</v>
      </c>
      <c r="M122" s="30" t="s">
        <v>1</v>
      </c>
      <c r="N122" s="34" t="s">
        <v>4</v>
      </c>
      <c r="O122" s="37">
        <v>44013</v>
      </c>
      <c r="P122" s="35">
        <v>4497.6499999999996</v>
      </c>
      <c r="Q122" s="35">
        <v>20236.769999999997</v>
      </c>
      <c r="R122" s="35">
        <v>24734.42</v>
      </c>
      <c r="S122" s="35">
        <v>314.83</v>
      </c>
      <c r="T122" s="35">
        <v>1416.5700000000002</v>
      </c>
      <c r="U122" s="36">
        <v>1731.4</v>
      </c>
      <c r="V122" s="36">
        <v>584.69000000000005</v>
      </c>
      <c r="W122" s="36">
        <v>2630.77</v>
      </c>
      <c r="X122" s="35">
        <v>3215.46</v>
      </c>
      <c r="Y122" s="35">
        <v>3598.13</v>
      </c>
      <c r="Z122" s="35">
        <v>16189.43</v>
      </c>
      <c r="AA122" s="35">
        <v>19787.560000000001</v>
      </c>
      <c r="AB122" s="35">
        <v>0</v>
      </c>
      <c r="AC122" s="35">
        <v>0</v>
      </c>
      <c r="AD122" s="35">
        <v>0</v>
      </c>
      <c r="AE122" s="35">
        <v>19787.560000000001</v>
      </c>
      <c r="AF122" s="35">
        <v>0</v>
      </c>
      <c r="AG122" s="35">
        <v>4998.4399999999996</v>
      </c>
      <c r="AH122" s="35">
        <v>22490.100000000002</v>
      </c>
      <c r="AI122" s="35">
        <v>27488.54</v>
      </c>
      <c r="AJ122" s="35">
        <v>349.88</v>
      </c>
      <c r="AK122" s="35">
        <v>1574.3000000000002</v>
      </c>
      <c r="AL122" s="35">
        <v>1924.18</v>
      </c>
      <c r="AM122" s="35">
        <v>649.79</v>
      </c>
      <c r="AN122" s="35">
        <v>2923.7</v>
      </c>
      <c r="AO122" s="35">
        <v>3573.49</v>
      </c>
      <c r="AP122" s="35">
        <v>3998.77</v>
      </c>
      <c r="AQ122" s="35">
        <v>17992.099999999999</v>
      </c>
      <c r="AR122" s="35">
        <v>21990.87</v>
      </c>
      <c r="AS122" s="35">
        <v>0</v>
      </c>
      <c r="AT122" s="35">
        <v>0</v>
      </c>
      <c r="AU122" s="35">
        <v>0</v>
      </c>
      <c r="AV122" s="35">
        <v>21990.87</v>
      </c>
      <c r="AW122" s="35">
        <v>0</v>
      </c>
    </row>
    <row r="123" spans="1:49" s="8" customFormat="1" ht="10.5" customHeight="1" x14ac:dyDescent="0.15">
      <c r="A123" s="61">
        <f t="shared" si="1"/>
        <v>112</v>
      </c>
      <c r="B123" s="61" t="s">
        <v>14</v>
      </c>
      <c r="C123" s="61">
        <v>6704</v>
      </c>
      <c r="D123" s="62">
        <v>44008</v>
      </c>
      <c r="E123" s="63">
        <v>44470</v>
      </c>
      <c r="F123" s="64" t="s">
        <v>64</v>
      </c>
      <c r="G123" s="62">
        <v>36122</v>
      </c>
      <c r="H123" s="62">
        <v>36375</v>
      </c>
      <c r="I123" s="62" t="s">
        <v>32</v>
      </c>
      <c r="J123" s="62" t="s">
        <v>39</v>
      </c>
      <c r="K123" s="62" t="s">
        <v>2</v>
      </c>
      <c r="L123" s="65" t="s">
        <v>78</v>
      </c>
      <c r="M123" s="61" t="s">
        <v>1</v>
      </c>
      <c r="N123" s="65" t="s">
        <v>4</v>
      </c>
      <c r="O123" s="66">
        <v>44013</v>
      </c>
      <c r="P123" s="67">
        <v>4897.41</v>
      </c>
      <c r="Q123" s="67">
        <v>22035.99</v>
      </c>
      <c r="R123" s="67">
        <v>26933.4</v>
      </c>
      <c r="S123" s="67">
        <v>342.81</v>
      </c>
      <c r="T123" s="67">
        <v>1542.51</v>
      </c>
      <c r="U123" s="68">
        <v>1885.32</v>
      </c>
      <c r="V123" s="68">
        <v>636.66</v>
      </c>
      <c r="W123" s="68">
        <v>2864.6600000000003</v>
      </c>
      <c r="X123" s="67">
        <v>3501.32</v>
      </c>
      <c r="Y123" s="67">
        <v>3917.94</v>
      </c>
      <c r="Z123" s="67">
        <v>17628.82</v>
      </c>
      <c r="AA123" s="67">
        <v>21546.76</v>
      </c>
      <c r="AB123" s="67">
        <v>0</v>
      </c>
      <c r="AC123" s="67">
        <v>0</v>
      </c>
      <c r="AD123" s="67">
        <v>0</v>
      </c>
      <c r="AE123" s="67">
        <v>21546.76</v>
      </c>
      <c r="AF123" s="67">
        <v>0</v>
      </c>
      <c r="AG123" s="67">
        <v>5442.7199999999993</v>
      </c>
      <c r="AH123" s="67">
        <v>24489.659999999996</v>
      </c>
      <c r="AI123" s="67">
        <v>29932.379999999997</v>
      </c>
      <c r="AJ123" s="67">
        <v>380.98</v>
      </c>
      <c r="AK123" s="67">
        <v>1714.2599999999998</v>
      </c>
      <c r="AL123" s="67">
        <v>2095.2399999999998</v>
      </c>
      <c r="AM123" s="67">
        <v>707.55</v>
      </c>
      <c r="AN123" s="67">
        <v>3183.63</v>
      </c>
      <c r="AO123" s="67">
        <v>3891.18</v>
      </c>
      <c r="AP123" s="67">
        <v>4354.1899999999996</v>
      </c>
      <c r="AQ123" s="67">
        <v>19591.77</v>
      </c>
      <c r="AR123" s="67">
        <v>23945.96</v>
      </c>
      <c r="AS123" s="67">
        <v>0</v>
      </c>
      <c r="AT123" s="67">
        <v>0</v>
      </c>
      <c r="AU123" s="67">
        <v>0</v>
      </c>
      <c r="AV123" s="67">
        <v>23945.96</v>
      </c>
      <c r="AW123" s="67">
        <v>0</v>
      </c>
    </row>
    <row r="124" spans="1:49" s="8" customFormat="1" ht="10.5" customHeight="1" x14ac:dyDescent="0.15">
      <c r="A124" s="30">
        <f t="shared" si="1"/>
        <v>113</v>
      </c>
      <c r="B124" s="30" t="s">
        <v>14</v>
      </c>
      <c r="C124" s="30">
        <v>6706</v>
      </c>
      <c r="D124" s="31">
        <v>44008</v>
      </c>
      <c r="E124" s="32">
        <v>44470</v>
      </c>
      <c r="F124" s="33" t="s">
        <v>64</v>
      </c>
      <c r="G124" s="31">
        <v>36122</v>
      </c>
      <c r="H124" s="31">
        <v>36375</v>
      </c>
      <c r="I124" s="31" t="s">
        <v>32</v>
      </c>
      <c r="J124" s="31" t="s">
        <v>39</v>
      </c>
      <c r="K124" s="31" t="s">
        <v>2</v>
      </c>
      <c r="L124" s="34" t="s">
        <v>78</v>
      </c>
      <c r="M124" s="30" t="s">
        <v>1</v>
      </c>
      <c r="N124" s="34" t="s">
        <v>4</v>
      </c>
      <c r="O124" s="37">
        <v>44013</v>
      </c>
      <c r="P124" s="35">
        <v>4893.3100000000004</v>
      </c>
      <c r="Q124" s="35">
        <v>22029.17</v>
      </c>
      <c r="R124" s="35">
        <v>26922.48</v>
      </c>
      <c r="S124" s="35">
        <v>342.53</v>
      </c>
      <c r="T124" s="35">
        <v>1542.03</v>
      </c>
      <c r="U124" s="36">
        <v>1884.56</v>
      </c>
      <c r="V124" s="36">
        <v>636.13</v>
      </c>
      <c r="W124" s="36">
        <v>2863.7799999999997</v>
      </c>
      <c r="X124" s="35">
        <v>3499.91</v>
      </c>
      <c r="Y124" s="35">
        <v>3914.65</v>
      </c>
      <c r="Z124" s="35">
        <v>17623.359999999997</v>
      </c>
      <c r="AA124" s="35">
        <v>21538.01</v>
      </c>
      <c r="AB124" s="35">
        <v>0</v>
      </c>
      <c r="AC124" s="35">
        <v>0</v>
      </c>
      <c r="AD124" s="35">
        <v>0</v>
      </c>
      <c r="AE124" s="35">
        <v>21538.01</v>
      </c>
      <c r="AF124" s="35">
        <v>0</v>
      </c>
      <c r="AG124" s="35">
        <v>5438.17</v>
      </c>
      <c r="AH124" s="35">
        <v>24482.080000000002</v>
      </c>
      <c r="AI124" s="35">
        <v>29920.25</v>
      </c>
      <c r="AJ124" s="35">
        <v>380.67</v>
      </c>
      <c r="AK124" s="35">
        <v>1713.73</v>
      </c>
      <c r="AL124" s="35">
        <v>2094.4</v>
      </c>
      <c r="AM124" s="35">
        <v>706.96</v>
      </c>
      <c r="AN124" s="35">
        <v>3182.66</v>
      </c>
      <c r="AO124" s="35">
        <v>3889.62</v>
      </c>
      <c r="AP124" s="35">
        <v>4350.54</v>
      </c>
      <c r="AQ124" s="35">
        <v>19585.689999999999</v>
      </c>
      <c r="AR124" s="35">
        <v>23936.23</v>
      </c>
      <c r="AS124" s="35">
        <v>0</v>
      </c>
      <c r="AT124" s="35">
        <v>0</v>
      </c>
      <c r="AU124" s="35">
        <v>0</v>
      </c>
      <c r="AV124" s="35">
        <v>23936.23</v>
      </c>
      <c r="AW124" s="35">
        <v>0</v>
      </c>
    </row>
    <row r="125" spans="1:49" s="8" customFormat="1" ht="10.5" customHeight="1" x14ac:dyDescent="0.15">
      <c r="A125" s="61">
        <f t="shared" si="1"/>
        <v>114</v>
      </c>
      <c r="B125" s="61" t="s">
        <v>14</v>
      </c>
      <c r="C125" s="61">
        <v>6707</v>
      </c>
      <c r="D125" s="62">
        <v>44008</v>
      </c>
      <c r="E125" s="63">
        <v>44470</v>
      </c>
      <c r="F125" s="64" t="s">
        <v>64</v>
      </c>
      <c r="G125" s="62">
        <v>36122</v>
      </c>
      <c r="H125" s="62">
        <v>36375</v>
      </c>
      <c r="I125" s="62" t="s">
        <v>32</v>
      </c>
      <c r="J125" s="62" t="s">
        <v>39</v>
      </c>
      <c r="K125" s="62" t="s">
        <v>2</v>
      </c>
      <c r="L125" s="65" t="s">
        <v>78</v>
      </c>
      <c r="M125" s="61" t="s">
        <v>1</v>
      </c>
      <c r="N125" s="65" t="s">
        <v>4</v>
      </c>
      <c r="O125" s="66">
        <v>44013</v>
      </c>
      <c r="P125" s="67">
        <v>4759.32</v>
      </c>
      <c r="Q125" s="67">
        <v>21769.38</v>
      </c>
      <c r="R125" s="67">
        <v>26528.7</v>
      </c>
      <c r="S125" s="67">
        <v>333.15</v>
      </c>
      <c r="T125" s="67">
        <v>1523.85</v>
      </c>
      <c r="U125" s="68">
        <v>1857</v>
      </c>
      <c r="V125" s="68">
        <v>618.71</v>
      </c>
      <c r="W125" s="68">
        <v>2830.0099999999998</v>
      </c>
      <c r="X125" s="67">
        <v>3448.72</v>
      </c>
      <c r="Y125" s="67">
        <v>3807.46</v>
      </c>
      <c r="Z125" s="67">
        <v>17415.52</v>
      </c>
      <c r="AA125" s="67">
        <v>21222.98</v>
      </c>
      <c r="AB125" s="67">
        <v>0</v>
      </c>
      <c r="AC125" s="67">
        <v>0</v>
      </c>
      <c r="AD125" s="67">
        <v>0</v>
      </c>
      <c r="AE125" s="67">
        <v>21222.98</v>
      </c>
      <c r="AF125" s="67">
        <v>0</v>
      </c>
      <c r="AG125" s="67">
        <v>5289.25</v>
      </c>
      <c r="AH125" s="67">
        <v>24193.37</v>
      </c>
      <c r="AI125" s="67">
        <v>29482.62</v>
      </c>
      <c r="AJ125" s="67">
        <v>370.24</v>
      </c>
      <c r="AK125" s="67">
        <v>1693.53</v>
      </c>
      <c r="AL125" s="67">
        <v>2063.77</v>
      </c>
      <c r="AM125" s="67">
        <v>687.6</v>
      </c>
      <c r="AN125" s="67">
        <v>3145.13</v>
      </c>
      <c r="AO125" s="67">
        <v>3832.73</v>
      </c>
      <c r="AP125" s="67">
        <v>4231.41</v>
      </c>
      <c r="AQ125" s="67">
        <v>19354.71</v>
      </c>
      <c r="AR125" s="67">
        <v>23586.12</v>
      </c>
      <c r="AS125" s="67">
        <v>0</v>
      </c>
      <c r="AT125" s="67">
        <v>0</v>
      </c>
      <c r="AU125" s="67">
        <v>0</v>
      </c>
      <c r="AV125" s="67">
        <v>23586.12</v>
      </c>
      <c r="AW125" s="67">
        <v>0</v>
      </c>
    </row>
    <row r="126" spans="1:49" s="8" customFormat="1" ht="10.5" customHeight="1" x14ac:dyDescent="0.15">
      <c r="A126" s="30">
        <f t="shared" si="1"/>
        <v>115</v>
      </c>
      <c r="B126" s="30" t="s">
        <v>14</v>
      </c>
      <c r="C126" s="30">
        <v>6708</v>
      </c>
      <c r="D126" s="31">
        <v>44008</v>
      </c>
      <c r="E126" s="32">
        <v>44470</v>
      </c>
      <c r="F126" s="33" t="s">
        <v>64</v>
      </c>
      <c r="G126" s="31">
        <v>36122</v>
      </c>
      <c r="H126" s="31">
        <v>36375</v>
      </c>
      <c r="I126" s="31" t="s">
        <v>32</v>
      </c>
      <c r="J126" s="31" t="s">
        <v>39</v>
      </c>
      <c r="K126" s="31" t="s">
        <v>2</v>
      </c>
      <c r="L126" s="34" t="s">
        <v>78</v>
      </c>
      <c r="M126" s="30" t="s">
        <v>1</v>
      </c>
      <c r="N126" s="34" t="s">
        <v>4</v>
      </c>
      <c r="O126" s="37">
        <v>44013</v>
      </c>
      <c r="P126" s="35">
        <v>5111.03</v>
      </c>
      <c r="Q126" s="35">
        <v>22995.9</v>
      </c>
      <c r="R126" s="35">
        <v>28106.93</v>
      </c>
      <c r="S126" s="35">
        <v>357.77</v>
      </c>
      <c r="T126" s="35">
        <v>1609.7</v>
      </c>
      <c r="U126" s="36">
        <v>1967.47</v>
      </c>
      <c r="V126" s="36">
        <v>664.43</v>
      </c>
      <c r="W126" s="36">
        <v>2989.46</v>
      </c>
      <c r="X126" s="35">
        <v>3653.89</v>
      </c>
      <c r="Y126" s="35">
        <v>4088.83</v>
      </c>
      <c r="Z126" s="35">
        <v>18396.739999999998</v>
      </c>
      <c r="AA126" s="35">
        <v>22485.57</v>
      </c>
      <c r="AB126" s="35">
        <v>0</v>
      </c>
      <c r="AC126" s="35">
        <v>0</v>
      </c>
      <c r="AD126" s="35">
        <v>0</v>
      </c>
      <c r="AE126" s="35">
        <v>22485.57</v>
      </c>
      <c r="AF126" s="35">
        <v>0</v>
      </c>
      <c r="AG126" s="35">
        <v>5680.12</v>
      </c>
      <c r="AH126" s="35">
        <v>25556.46</v>
      </c>
      <c r="AI126" s="35">
        <v>31236.579999999998</v>
      </c>
      <c r="AJ126" s="35">
        <v>397.6</v>
      </c>
      <c r="AK126" s="35">
        <v>1788.94</v>
      </c>
      <c r="AL126" s="35">
        <v>2186.54</v>
      </c>
      <c r="AM126" s="35">
        <v>738.41</v>
      </c>
      <c r="AN126" s="35">
        <v>3322.33</v>
      </c>
      <c r="AO126" s="35">
        <v>4060.74</v>
      </c>
      <c r="AP126" s="35">
        <v>4544.1099999999997</v>
      </c>
      <c r="AQ126" s="35">
        <v>20445.189999999999</v>
      </c>
      <c r="AR126" s="35">
        <v>24989.3</v>
      </c>
      <c r="AS126" s="35">
        <v>0</v>
      </c>
      <c r="AT126" s="35">
        <v>0</v>
      </c>
      <c r="AU126" s="35">
        <v>0</v>
      </c>
      <c r="AV126" s="35">
        <v>24989.3</v>
      </c>
      <c r="AW126" s="35">
        <v>0</v>
      </c>
    </row>
    <row r="127" spans="1:49" s="8" customFormat="1" ht="10.5" customHeight="1" x14ac:dyDescent="0.15">
      <c r="A127" s="61">
        <f t="shared" si="1"/>
        <v>116</v>
      </c>
      <c r="B127" s="61" t="s">
        <v>14</v>
      </c>
      <c r="C127" s="61">
        <v>6709</v>
      </c>
      <c r="D127" s="62">
        <v>44008</v>
      </c>
      <c r="E127" s="63">
        <v>44470</v>
      </c>
      <c r="F127" s="64" t="s">
        <v>64</v>
      </c>
      <c r="G127" s="62">
        <v>36122</v>
      </c>
      <c r="H127" s="62">
        <v>36375</v>
      </c>
      <c r="I127" s="62" t="s">
        <v>32</v>
      </c>
      <c r="J127" s="62" t="s">
        <v>39</v>
      </c>
      <c r="K127" s="62" t="s">
        <v>2</v>
      </c>
      <c r="L127" s="65" t="s">
        <v>78</v>
      </c>
      <c r="M127" s="61" t="s">
        <v>1</v>
      </c>
      <c r="N127" s="65" t="s">
        <v>4</v>
      </c>
      <c r="O127" s="66">
        <v>44013</v>
      </c>
      <c r="P127" s="67">
        <v>5111.03</v>
      </c>
      <c r="Q127" s="67">
        <v>22995.9</v>
      </c>
      <c r="R127" s="67">
        <v>28106.93</v>
      </c>
      <c r="S127" s="67">
        <v>357.77</v>
      </c>
      <c r="T127" s="67">
        <v>1609.7</v>
      </c>
      <c r="U127" s="68">
        <v>1967.47</v>
      </c>
      <c r="V127" s="68">
        <v>664.43</v>
      </c>
      <c r="W127" s="68">
        <v>2989.46</v>
      </c>
      <c r="X127" s="67">
        <v>3653.89</v>
      </c>
      <c r="Y127" s="67">
        <v>4088.83</v>
      </c>
      <c r="Z127" s="67">
        <v>18396.739999999998</v>
      </c>
      <c r="AA127" s="67">
        <v>22485.57</v>
      </c>
      <c r="AB127" s="67">
        <v>0</v>
      </c>
      <c r="AC127" s="67">
        <v>0</v>
      </c>
      <c r="AD127" s="67">
        <v>0</v>
      </c>
      <c r="AE127" s="67">
        <v>22485.57</v>
      </c>
      <c r="AF127" s="67">
        <v>0</v>
      </c>
      <c r="AG127" s="67">
        <v>5680.12</v>
      </c>
      <c r="AH127" s="67">
        <v>25556.46</v>
      </c>
      <c r="AI127" s="67">
        <v>31236.579999999998</v>
      </c>
      <c r="AJ127" s="67">
        <v>397.6</v>
      </c>
      <c r="AK127" s="67">
        <v>1788.94</v>
      </c>
      <c r="AL127" s="67">
        <v>2186.54</v>
      </c>
      <c r="AM127" s="67">
        <v>738.41</v>
      </c>
      <c r="AN127" s="67">
        <v>3322.33</v>
      </c>
      <c r="AO127" s="67">
        <v>4060.74</v>
      </c>
      <c r="AP127" s="67">
        <v>4544.1099999999997</v>
      </c>
      <c r="AQ127" s="67">
        <v>20445.189999999999</v>
      </c>
      <c r="AR127" s="67">
        <v>24989.3</v>
      </c>
      <c r="AS127" s="67">
        <v>0</v>
      </c>
      <c r="AT127" s="67">
        <v>0</v>
      </c>
      <c r="AU127" s="67">
        <v>0</v>
      </c>
      <c r="AV127" s="67">
        <v>24989.3</v>
      </c>
      <c r="AW127" s="67">
        <v>0</v>
      </c>
    </row>
    <row r="128" spans="1:49" s="8" customFormat="1" ht="10.5" customHeight="1" x14ac:dyDescent="0.15">
      <c r="A128" s="30">
        <f t="shared" si="1"/>
        <v>117</v>
      </c>
      <c r="B128" s="30" t="s">
        <v>14</v>
      </c>
      <c r="C128" s="30">
        <v>6710</v>
      </c>
      <c r="D128" s="31">
        <v>44008</v>
      </c>
      <c r="E128" s="32">
        <v>44470</v>
      </c>
      <c r="F128" s="33" t="s">
        <v>64</v>
      </c>
      <c r="G128" s="31">
        <v>36122</v>
      </c>
      <c r="H128" s="31">
        <v>36375</v>
      </c>
      <c r="I128" s="31" t="s">
        <v>32</v>
      </c>
      <c r="J128" s="31" t="s">
        <v>39</v>
      </c>
      <c r="K128" s="31" t="s">
        <v>2</v>
      </c>
      <c r="L128" s="34" t="s">
        <v>78</v>
      </c>
      <c r="M128" s="30" t="s">
        <v>1</v>
      </c>
      <c r="N128" s="34" t="s">
        <v>4</v>
      </c>
      <c r="O128" s="37">
        <v>44013</v>
      </c>
      <c r="P128" s="35">
        <v>5111.03</v>
      </c>
      <c r="Q128" s="35">
        <v>22995.9</v>
      </c>
      <c r="R128" s="35">
        <v>28106.93</v>
      </c>
      <c r="S128" s="35">
        <v>357.77</v>
      </c>
      <c r="T128" s="35">
        <v>1609.7</v>
      </c>
      <c r="U128" s="36">
        <v>1967.47</v>
      </c>
      <c r="V128" s="36">
        <v>664.43</v>
      </c>
      <c r="W128" s="36">
        <v>2989.46</v>
      </c>
      <c r="X128" s="35">
        <v>3653.89</v>
      </c>
      <c r="Y128" s="35">
        <v>4088.83</v>
      </c>
      <c r="Z128" s="35">
        <v>18396.739999999998</v>
      </c>
      <c r="AA128" s="35">
        <v>22485.57</v>
      </c>
      <c r="AB128" s="35">
        <v>0</v>
      </c>
      <c r="AC128" s="35">
        <v>0</v>
      </c>
      <c r="AD128" s="35">
        <v>0</v>
      </c>
      <c r="AE128" s="35">
        <v>22485.57</v>
      </c>
      <c r="AF128" s="35">
        <v>0</v>
      </c>
      <c r="AG128" s="35">
        <v>5680.12</v>
      </c>
      <c r="AH128" s="35">
        <v>25556.46</v>
      </c>
      <c r="AI128" s="35">
        <v>31236.579999999998</v>
      </c>
      <c r="AJ128" s="35">
        <v>397.6</v>
      </c>
      <c r="AK128" s="35">
        <v>1788.94</v>
      </c>
      <c r="AL128" s="35">
        <v>2186.54</v>
      </c>
      <c r="AM128" s="35">
        <v>738.41</v>
      </c>
      <c r="AN128" s="35">
        <v>3322.33</v>
      </c>
      <c r="AO128" s="35">
        <v>4060.74</v>
      </c>
      <c r="AP128" s="35">
        <v>4544.1099999999997</v>
      </c>
      <c r="AQ128" s="35">
        <v>20445.189999999999</v>
      </c>
      <c r="AR128" s="35">
        <v>24989.3</v>
      </c>
      <c r="AS128" s="35">
        <v>0</v>
      </c>
      <c r="AT128" s="35">
        <v>0</v>
      </c>
      <c r="AU128" s="35">
        <v>0</v>
      </c>
      <c r="AV128" s="35">
        <v>24989.3</v>
      </c>
      <c r="AW128" s="35">
        <v>0</v>
      </c>
    </row>
    <row r="129" spans="1:49" s="8" customFormat="1" ht="10.5" customHeight="1" x14ac:dyDescent="0.15">
      <c r="A129" s="61">
        <f t="shared" si="1"/>
        <v>118</v>
      </c>
      <c r="B129" s="61" t="s">
        <v>14</v>
      </c>
      <c r="C129" s="61">
        <v>6711</v>
      </c>
      <c r="D129" s="62">
        <v>44008</v>
      </c>
      <c r="E129" s="63">
        <v>44470</v>
      </c>
      <c r="F129" s="64" t="s">
        <v>64</v>
      </c>
      <c r="G129" s="62">
        <v>36122</v>
      </c>
      <c r="H129" s="62">
        <v>36375</v>
      </c>
      <c r="I129" s="62" t="s">
        <v>32</v>
      </c>
      <c r="J129" s="62" t="s">
        <v>39</v>
      </c>
      <c r="K129" s="62" t="s">
        <v>2</v>
      </c>
      <c r="L129" s="65" t="s">
        <v>78</v>
      </c>
      <c r="M129" s="61" t="s">
        <v>1</v>
      </c>
      <c r="N129" s="65" t="s">
        <v>4</v>
      </c>
      <c r="O129" s="66">
        <v>44013</v>
      </c>
      <c r="P129" s="67">
        <v>4897.41</v>
      </c>
      <c r="Q129" s="67">
        <v>22035.99</v>
      </c>
      <c r="R129" s="67">
        <v>26933.4</v>
      </c>
      <c r="S129" s="67">
        <v>342.81</v>
      </c>
      <c r="T129" s="67">
        <v>1542.51</v>
      </c>
      <c r="U129" s="68">
        <v>1885.32</v>
      </c>
      <c r="V129" s="68">
        <v>636.66</v>
      </c>
      <c r="W129" s="68">
        <v>2864.6600000000003</v>
      </c>
      <c r="X129" s="67">
        <v>3501.32</v>
      </c>
      <c r="Y129" s="67">
        <v>3917.94</v>
      </c>
      <c r="Z129" s="67">
        <v>17628.82</v>
      </c>
      <c r="AA129" s="67">
        <v>21546.76</v>
      </c>
      <c r="AB129" s="67">
        <v>0</v>
      </c>
      <c r="AC129" s="67">
        <v>0</v>
      </c>
      <c r="AD129" s="67">
        <v>0</v>
      </c>
      <c r="AE129" s="67">
        <v>21546.76</v>
      </c>
      <c r="AF129" s="67">
        <v>0</v>
      </c>
      <c r="AG129" s="67">
        <v>5442.7199999999993</v>
      </c>
      <c r="AH129" s="67">
        <v>24489.659999999996</v>
      </c>
      <c r="AI129" s="67">
        <v>29932.379999999997</v>
      </c>
      <c r="AJ129" s="67">
        <v>380.98</v>
      </c>
      <c r="AK129" s="67">
        <v>1714.2599999999998</v>
      </c>
      <c r="AL129" s="67">
        <v>2095.2399999999998</v>
      </c>
      <c r="AM129" s="67">
        <v>707.55</v>
      </c>
      <c r="AN129" s="67">
        <v>3183.63</v>
      </c>
      <c r="AO129" s="67">
        <v>3891.18</v>
      </c>
      <c r="AP129" s="67">
        <v>4354.1899999999996</v>
      </c>
      <c r="AQ129" s="67">
        <v>19591.77</v>
      </c>
      <c r="AR129" s="67">
        <v>23945.96</v>
      </c>
      <c r="AS129" s="67">
        <v>0</v>
      </c>
      <c r="AT129" s="67">
        <v>0</v>
      </c>
      <c r="AU129" s="67">
        <v>0</v>
      </c>
      <c r="AV129" s="67">
        <v>23945.96</v>
      </c>
      <c r="AW129" s="67">
        <v>0</v>
      </c>
    </row>
    <row r="130" spans="1:49" s="8" customFormat="1" ht="10.5" customHeight="1" x14ac:dyDescent="0.15">
      <c r="A130" s="30">
        <f t="shared" si="1"/>
        <v>119</v>
      </c>
      <c r="B130" s="30" t="s">
        <v>14</v>
      </c>
      <c r="C130" s="30">
        <v>6712</v>
      </c>
      <c r="D130" s="31">
        <v>44008</v>
      </c>
      <c r="E130" s="32">
        <v>44470</v>
      </c>
      <c r="F130" s="33" t="s">
        <v>64</v>
      </c>
      <c r="G130" s="31">
        <v>36122</v>
      </c>
      <c r="H130" s="31">
        <v>36375</v>
      </c>
      <c r="I130" s="31" t="s">
        <v>32</v>
      </c>
      <c r="J130" s="31" t="s">
        <v>39</v>
      </c>
      <c r="K130" s="31" t="s">
        <v>2</v>
      </c>
      <c r="L130" s="34" t="s">
        <v>78</v>
      </c>
      <c r="M130" s="30" t="s">
        <v>1</v>
      </c>
      <c r="N130" s="34" t="s">
        <v>4</v>
      </c>
      <c r="O130" s="37">
        <v>44013</v>
      </c>
      <c r="P130" s="35">
        <v>4897.32</v>
      </c>
      <c r="Q130" s="35">
        <v>22035.84</v>
      </c>
      <c r="R130" s="35">
        <v>26933.16</v>
      </c>
      <c r="S130" s="35">
        <v>342.81</v>
      </c>
      <c r="T130" s="35">
        <v>1542.5</v>
      </c>
      <c r="U130" s="36">
        <v>1885.31</v>
      </c>
      <c r="V130" s="36">
        <v>636.65</v>
      </c>
      <c r="W130" s="36">
        <v>2864.64</v>
      </c>
      <c r="X130" s="35">
        <v>3501.29</v>
      </c>
      <c r="Y130" s="35">
        <v>3917.86</v>
      </c>
      <c r="Z130" s="35">
        <v>17628.7</v>
      </c>
      <c r="AA130" s="35">
        <v>21546.560000000001</v>
      </c>
      <c r="AB130" s="35">
        <v>0</v>
      </c>
      <c r="AC130" s="35">
        <v>0</v>
      </c>
      <c r="AD130" s="35">
        <v>0</v>
      </c>
      <c r="AE130" s="35">
        <v>21546.560000000001</v>
      </c>
      <c r="AF130" s="35">
        <v>0</v>
      </c>
      <c r="AG130" s="35">
        <v>5442.6200000000008</v>
      </c>
      <c r="AH130" s="35">
        <v>24489.489999999998</v>
      </c>
      <c r="AI130" s="35">
        <v>29932.11</v>
      </c>
      <c r="AJ130" s="35">
        <v>380.98</v>
      </c>
      <c r="AK130" s="35">
        <v>1714.25</v>
      </c>
      <c r="AL130" s="35">
        <v>2095.23</v>
      </c>
      <c r="AM130" s="35">
        <v>707.54</v>
      </c>
      <c r="AN130" s="35">
        <v>3183.61</v>
      </c>
      <c r="AO130" s="35">
        <v>3891.15</v>
      </c>
      <c r="AP130" s="35">
        <v>4354.1000000000004</v>
      </c>
      <c r="AQ130" s="35">
        <v>19591.629999999997</v>
      </c>
      <c r="AR130" s="35">
        <v>23945.73</v>
      </c>
      <c r="AS130" s="35">
        <v>0</v>
      </c>
      <c r="AT130" s="35">
        <v>0</v>
      </c>
      <c r="AU130" s="35">
        <v>0</v>
      </c>
      <c r="AV130" s="35">
        <v>23945.73</v>
      </c>
      <c r="AW130" s="35">
        <v>0</v>
      </c>
    </row>
    <row r="131" spans="1:49" s="8" customFormat="1" ht="10.5" customHeight="1" x14ac:dyDescent="0.15">
      <c r="A131" s="61">
        <f t="shared" si="1"/>
        <v>120</v>
      </c>
      <c r="B131" s="61" t="s">
        <v>14</v>
      </c>
      <c r="C131" s="61">
        <v>6713</v>
      </c>
      <c r="D131" s="62">
        <v>44008</v>
      </c>
      <c r="E131" s="63">
        <v>44470</v>
      </c>
      <c r="F131" s="64" t="s">
        <v>64</v>
      </c>
      <c r="G131" s="62">
        <v>36122</v>
      </c>
      <c r="H131" s="62">
        <v>36375</v>
      </c>
      <c r="I131" s="62" t="s">
        <v>32</v>
      </c>
      <c r="J131" s="62" t="s">
        <v>39</v>
      </c>
      <c r="K131" s="62" t="s">
        <v>2</v>
      </c>
      <c r="L131" s="65" t="s">
        <v>78</v>
      </c>
      <c r="M131" s="61" t="s">
        <v>1</v>
      </c>
      <c r="N131" s="65" t="s">
        <v>4</v>
      </c>
      <c r="O131" s="66">
        <v>44013</v>
      </c>
      <c r="P131" s="67">
        <v>4910.93</v>
      </c>
      <c r="Q131" s="67">
        <v>22095.72</v>
      </c>
      <c r="R131" s="67">
        <v>27006.65</v>
      </c>
      <c r="S131" s="67">
        <v>343.76</v>
      </c>
      <c r="T131" s="67">
        <v>1546.69</v>
      </c>
      <c r="U131" s="68">
        <v>1890.45</v>
      </c>
      <c r="V131" s="68">
        <v>638.41999999999996</v>
      </c>
      <c r="W131" s="68">
        <v>2872.44</v>
      </c>
      <c r="X131" s="67">
        <v>3510.86</v>
      </c>
      <c r="Y131" s="67">
        <v>3928.75</v>
      </c>
      <c r="Z131" s="67">
        <v>17676.59</v>
      </c>
      <c r="AA131" s="67">
        <v>21605.34</v>
      </c>
      <c r="AB131" s="67">
        <v>0</v>
      </c>
      <c r="AC131" s="67">
        <v>0</v>
      </c>
      <c r="AD131" s="67">
        <v>0</v>
      </c>
      <c r="AE131" s="67">
        <v>21605.34</v>
      </c>
      <c r="AF131" s="67">
        <v>0</v>
      </c>
      <c r="AG131" s="67">
        <v>5457.74</v>
      </c>
      <c r="AH131" s="67">
        <v>24556.04</v>
      </c>
      <c r="AI131" s="67">
        <v>30013.780000000002</v>
      </c>
      <c r="AJ131" s="67">
        <v>382.03</v>
      </c>
      <c r="AK131" s="67">
        <v>1718.91</v>
      </c>
      <c r="AL131" s="67">
        <v>2100.94</v>
      </c>
      <c r="AM131" s="67">
        <v>709.5</v>
      </c>
      <c r="AN131" s="67">
        <v>3192.28</v>
      </c>
      <c r="AO131" s="67">
        <v>3901.78</v>
      </c>
      <c r="AP131" s="67">
        <v>4366.21</v>
      </c>
      <c r="AQ131" s="67">
        <v>19644.850000000002</v>
      </c>
      <c r="AR131" s="67">
        <v>24011.06</v>
      </c>
      <c r="AS131" s="67">
        <v>0</v>
      </c>
      <c r="AT131" s="67">
        <v>0</v>
      </c>
      <c r="AU131" s="67">
        <v>0</v>
      </c>
      <c r="AV131" s="67">
        <v>24011.06</v>
      </c>
      <c r="AW131" s="67">
        <v>0</v>
      </c>
    </row>
    <row r="132" spans="1:49" s="8" customFormat="1" ht="10.5" customHeight="1" x14ac:dyDescent="0.15">
      <c r="A132" s="30">
        <f t="shared" si="1"/>
        <v>121</v>
      </c>
      <c r="B132" s="30" t="s">
        <v>14</v>
      </c>
      <c r="C132" s="30">
        <v>6714</v>
      </c>
      <c r="D132" s="31">
        <v>44008</v>
      </c>
      <c r="E132" s="32">
        <v>44470</v>
      </c>
      <c r="F132" s="33" t="s">
        <v>64</v>
      </c>
      <c r="G132" s="31">
        <v>36122</v>
      </c>
      <c r="H132" s="31">
        <v>36375</v>
      </c>
      <c r="I132" s="31" t="s">
        <v>32</v>
      </c>
      <c r="J132" s="31" t="s">
        <v>39</v>
      </c>
      <c r="K132" s="31" t="s">
        <v>2</v>
      </c>
      <c r="L132" s="34" t="s">
        <v>78</v>
      </c>
      <c r="M132" s="30" t="s">
        <v>1</v>
      </c>
      <c r="N132" s="34" t="s">
        <v>4</v>
      </c>
      <c r="O132" s="37">
        <v>44013</v>
      </c>
      <c r="P132" s="35">
        <v>4911.38</v>
      </c>
      <c r="Q132" s="35">
        <v>22097.739999999998</v>
      </c>
      <c r="R132" s="35">
        <v>27009.119999999999</v>
      </c>
      <c r="S132" s="35">
        <v>343.79</v>
      </c>
      <c r="T132" s="35">
        <v>1546.83</v>
      </c>
      <c r="U132" s="36">
        <v>1890.62</v>
      </c>
      <c r="V132" s="36">
        <v>638.47</v>
      </c>
      <c r="W132" s="36">
        <v>2872.7</v>
      </c>
      <c r="X132" s="35">
        <v>3511.17</v>
      </c>
      <c r="Y132" s="35">
        <v>3929.12</v>
      </c>
      <c r="Z132" s="35">
        <v>17678.210000000003</v>
      </c>
      <c r="AA132" s="35">
        <v>21607.33</v>
      </c>
      <c r="AB132" s="35">
        <v>0</v>
      </c>
      <c r="AC132" s="35">
        <v>0</v>
      </c>
      <c r="AD132" s="35">
        <v>0</v>
      </c>
      <c r="AE132" s="35">
        <v>21607.33</v>
      </c>
      <c r="AF132" s="35">
        <v>0</v>
      </c>
      <c r="AG132" s="35">
        <v>5458.25</v>
      </c>
      <c r="AH132" s="35">
        <v>24558.28</v>
      </c>
      <c r="AI132" s="35">
        <v>30016.53</v>
      </c>
      <c r="AJ132" s="35">
        <v>382.07</v>
      </c>
      <c r="AK132" s="35">
        <v>1719.0600000000002</v>
      </c>
      <c r="AL132" s="35">
        <v>2101.13</v>
      </c>
      <c r="AM132" s="35">
        <v>709.56</v>
      </c>
      <c r="AN132" s="35">
        <v>3192.57</v>
      </c>
      <c r="AO132" s="35">
        <v>3902.13</v>
      </c>
      <c r="AP132" s="35">
        <v>4366.62</v>
      </c>
      <c r="AQ132" s="35">
        <v>19646.650000000001</v>
      </c>
      <c r="AR132" s="35">
        <v>24013.27</v>
      </c>
      <c r="AS132" s="35">
        <v>0</v>
      </c>
      <c r="AT132" s="35">
        <v>0</v>
      </c>
      <c r="AU132" s="35">
        <v>0</v>
      </c>
      <c r="AV132" s="35">
        <v>24013.27</v>
      </c>
      <c r="AW132" s="35">
        <v>0</v>
      </c>
    </row>
    <row r="133" spans="1:49" s="8" customFormat="1" ht="10.5" customHeight="1" x14ac:dyDescent="0.15">
      <c r="A133" s="61">
        <f t="shared" si="1"/>
        <v>122</v>
      </c>
      <c r="B133" s="61" t="s">
        <v>14</v>
      </c>
      <c r="C133" s="61">
        <v>6715</v>
      </c>
      <c r="D133" s="62">
        <v>44008</v>
      </c>
      <c r="E133" s="63">
        <v>44470</v>
      </c>
      <c r="F133" s="64" t="s">
        <v>64</v>
      </c>
      <c r="G133" s="62">
        <v>36122</v>
      </c>
      <c r="H133" s="62">
        <v>36375</v>
      </c>
      <c r="I133" s="62" t="s">
        <v>32</v>
      </c>
      <c r="J133" s="62" t="s">
        <v>39</v>
      </c>
      <c r="K133" s="62" t="s">
        <v>2</v>
      </c>
      <c r="L133" s="65" t="s">
        <v>78</v>
      </c>
      <c r="M133" s="61" t="s">
        <v>1</v>
      </c>
      <c r="N133" s="65" t="s">
        <v>4</v>
      </c>
      <c r="O133" s="66">
        <v>44013</v>
      </c>
      <c r="P133" s="67">
        <v>5111.03</v>
      </c>
      <c r="Q133" s="67">
        <v>22995.9</v>
      </c>
      <c r="R133" s="67">
        <v>28106.93</v>
      </c>
      <c r="S133" s="67">
        <v>357.77</v>
      </c>
      <c r="T133" s="67">
        <v>1609.7</v>
      </c>
      <c r="U133" s="68">
        <v>1967.47</v>
      </c>
      <c r="V133" s="68">
        <v>664.43</v>
      </c>
      <c r="W133" s="68">
        <v>2989.46</v>
      </c>
      <c r="X133" s="67">
        <v>3653.89</v>
      </c>
      <c r="Y133" s="67">
        <v>4088.83</v>
      </c>
      <c r="Z133" s="67">
        <v>18396.739999999998</v>
      </c>
      <c r="AA133" s="67">
        <v>22485.57</v>
      </c>
      <c r="AB133" s="67">
        <v>0</v>
      </c>
      <c r="AC133" s="67">
        <v>0</v>
      </c>
      <c r="AD133" s="67">
        <v>0</v>
      </c>
      <c r="AE133" s="67">
        <v>22485.57</v>
      </c>
      <c r="AF133" s="67">
        <v>0</v>
      </c>
      <c r="AG133" s="67">
        <v>5680.12</v>
      </c>
      <c r="AH133" s="67">
        <v>25556.46</v>
      </c>
      <c r="AI133" s="67">
        <v>31236.579999999998</v>
      </c>
      <c r="AJ133" s="67">
        <v>397.6</v>
      </c>
      <c r="AK133" s="67">
        <v>1788.94</v>
      </c>
      <c r="AL133" s="67">
        <v>2186.54</v>
      </c>
      <c r="AM133" s="67">
        <v>738.41</v>
      </c>
      <c r="AN133" s="67">
        <v>3322.33</v>
      </c>
      <c r="AO133" s="67">
        <v>4060.74</v>
      </c>
      <c r="AP133" s="67">
        <v>4544.1099999999997</v>
      </c>
      <c r="AQ133" s="67">
        <v>20445.189999999999</v>
      </c>
      <c r="AR133" s="67">
        <v>24989.3</v>
      </c>
      <c r="AS133" s="67">
        <v>0</v>
      </c>
      <c r="AT133" s="67">
        <v>0</v>
      </c>
      <c r="AU133" s="67">
        <v>0</v>
      </c>
      <c r="AV133" s="67">
        <v>24989.3</v>
      </c>
      <c r="AW133" s="67">
        <v>0</v>
      </c>
    </row>
    <row r="134" spans="1:49" s="8" customFormat="1" ht="10.5" customHeight="1" x14ac:dyDescent="0.15">
      <c r="A134" s="30">
        <f t="shared" si="1"/>
        <v>123</v>
      </c>
      <c r="B134" s="30" t="s">
        <v>14</v>
      </c>
      <c r="C134" s="30">
        <v>6735</v>
      </c>
      <c r="D134" s="31">
        <v>44011</v>
      </c>
      <c r="E134" s="32">
        <v>44470</v>
      </c>
      <c r="F134" s="33" t="s">
        <v>64</v>
      </c>
      <c r="G134" s="31">
        <v>36122</v>
      </c>
      <c r="H134" s="31">
        <v>36375</v>
      </c>
      <c r="I134" s="31" t="s">
        <v>32</v>
      </c>
      <c r="J134" s="31" t="s">
        <v>39</v>
      </c>
      <c r="K134" s="31" t="s">
        <v>2</v>
      </c>
      <c r="L134" s="34" t="s">
        <v>78</v>
      </c>
      <c r="M134" s="30" t="s">
        <v>1</v>
      </c>
      <c r="N134" s="34" t="s">
        <v>4</v>
      </c>
      <c r="O134" s="37">
        <v>44013</v>
      </c>
      <c r="P134" s="35">
        <v>5111.03</v>
      </c>
      <c r="Q134" s="35">
        <v>22995.9</v>
      </c>
      <c r="R134" s="35">
        <v>28106.93</v>
      </c>
      <c r="S134" s="35">
        <v>357.77</v>
      </c>
      <c r="T134" s="35">
        <v>1609.71</v>
      </c>
      <c r="U134" s="36">
        <v>1967.48</v>
      </c>
      <c r="V134" s="36">
        <v>664.43000000000029</v>
      </c>
      <c r="W134" s="36">
        <v>2989.4700000000012</v>
      </c>
      <c r="X134" s="35">
        <v>3653.9000000000015</v>
      </c>
      <c r="Y134" s="35">
        <v>4088.83</v>
      </c>
      <c r="Z134" s="35">
        <v>18396.72</v>
      </c>
      <c r="AA134" s="35">
        <v>22485.55</v>
      </c>
      <c r="AB134" s="35">
        <v>0</v>
      </c>
      <c r="AC134" s="35">
        <v>0</v>
      </c>
      <c r="AD134" s="35">
        <v>0</v>
      </c>
      <c r="AE134" s="35">
        <v>22485.55</v>
      </c>
      <c r="AF134" s="35">
        <v>0</v>
      </c>
      <c r="AG134" s="35">
        <v>5680.12</v>
      </c>
      <c r="AH134" s="35">
        <v>25556.46</v>
      </c>
      <c r="AI134" s="35">
        <v>31236.579999999998</v>
      </c>
      <c r="AJ134" s="35">
        <v>397.6</v>
      </c>
      <c r="AK134" s="35">
        <v>1788.9500000000003</v>
      </c>
      <c r="AL134" s="35">
        <v>2186.5500000000002</v>
      </c>
      <c r="AM134" s="35">
        <v>738.41</v>
      </c>
      <c r="AN134" s="35">
        <v>3322.34</v>
      </c>
      <c r="AO134" s="35">
        <v>4060.75</v>
      </c>
      <c r="AP134" s="35">
        <v>4544.1099999999997</v>
      </c>
      <c r="AQ134" s="35">
        <v>20445.169999999998</v>
      </c>
      <c r="AR134" s="35">
        <v>24989.279999999999</v>
      </c>
      <c r="AS134" s="35">
        <v>0</v>
      </c>
      <c r="AT134" s="35">
        <v>0</v>
      </c>
      <c r="AU134" s="35">
        <v>0</v>
      </c>
      <c r="AV134" s="35">
        <v>24989.279999999999</v>
      </c>
      <c r="AW134" s="35">
        <v>0</v>
      </c>
    </row>
    <row r="135" spans="1:49" s="8" customFormat="1" ht="10.5" customHeight="1" x14ac:dyDescent="0.15">
      <c r="A135" s="61">
        <f t="shared" si="1"/>
        <v>124</v>
      </c>
      <c r="B135" s="61" t="s">
        <v>14</v>
      </c>
      <c r="C135" s="61">
        <v>6736</v>
      </c>
      <c r="D135" s="62">
        <v>44011</v>
      </c>
      <c r="E135" s="63">
        <v>44470</v>
      </c>
      <c r="F135" s="64" t="s">
        <v>64</v>
      </c>
      <c r="G135" s="62">
        <v>36122</v>
      </c>
      <c r="H135" s="62">
        <v>36375</v>
      </c>
      <c r="I135" s="62" t="s">
        <v>32</v>
      </c>
      <c r="J135" s="62" t="s">
        <v>39</v>
      </c>
      <c r="K135" s="62" t="s">
        <v>2</v>
      </c>
      <c r="L135" s="65" t="s">
        <v>78</v>
      </c>
      <c r="M135" s="61" t="s">
        <v>1</v>
      </c>
      <c r="N135" s="65" t="s">
        <v>4</v>
      </c>
      <c r="O135" s="66">
        <v>44013</v>
      </c>
      <c r="P135" s="67">
        <v>4131.92</v>
      </c>
      <c r="Q135" s="67">
        <v>18589.089999999997</v>
      </c>
      <c r="R135" s="67">
        <v>22721.01</v>
      </c>
      <c r="S135" s="67">
        <v>289.23</v>
      </c>
      <c r="T135" s="67">
        <v>1301.24</v>
      </c>
      <c r="U135" s="68">
        <v>1590.47</v>
      </c>
      <c r="V135" s="68">
        <v>537.15000000000009</v>
      </c>
      <c r="W135" s="68">
        <v>2416.5699999999974</v>
      </c>
      <c r="X135" s="67">
        <v>2953.7199999999975</v>
      </c>
      <c r="Y135" s="67">
        <v>3305.54</v>
      </c>
      <c r="Z135" s="67">
        <v>14871.279999999999</v>
      </c>
      <c r="AA135" s="67">
        <v>18176.82</v>
      </c>
      <c r="AB135" s="67">
        <v>0</v>
      </c>
      <c r="AC135" s="67">
        <v>0</v>
      </c>
      <c r="AD135" s="67">
        <v>0</v>
      </c>
      <c r="AE135" s="67">
        <v>18176.82</v>
      </c>
      <c r="AF135" s="67">
        <v>0</v>
      </c>
      <c r="AG135" s="67">
        <v>4591.99</v>
      </c>
      <c r="AH135" s="67">
        <v>20658.96</v>
      </c>
      <c r="AI135" s="67">
        <v>25250.949999999997</v>
      </c>
      <c r="AJ135" s="67">
        <v>321.43</v>
      </c>
      <c r="AK135" s="67">
        <v>1446.1299999999999</v>
      </c>
      <c r="AL135" s="67">
        <v>1767.56</v>
      </c>
      <c r="AM135" s="67">
        <v>596.96</v>
      </c>
      <c r="AN135" s="67">
        <v>2685.65</v>
      </c>
      <c r="AO135" s="67">
        <v>3282.61</v>
      </c>
      <c r="AP135" s="67">
        <v>3673.6</v>
      </c>
      <c r="AQ135" s="67">
        <v>16527.18</v>
      </c>
      <c r="AR135" s="67">
        <v>20200.78</v>
      </c>
      <c r="AS135" s="67">
        <v>0</v>
      </c>
      <c r="AT135" s="67">
        <v>0</v>
      </c>
      <c r="AU135" s="67">
        <v>0</v>
      </c>
      <c r="AV135" s="67">
        <v>20200.78</v>
      </c>
      <c r="AW135" s="67">
        <v>0</v>
      </c>
    </row>
    <row r="136" spans="1:49" s="8" customFormat="1" ht="10.5" customHeight="1" x14ac:dyDescent="0.15">
      <c r="A136" s="30">
        <f t="shared" si="1"/>
        <v>125</v>
      </c>
      <c r="B136" s="30" t="s">
        <v>14</v>
      </c>
      <c r="C136" s="30">
        <v>6737</v>
      </c>
      <c r="D136" s="31">
        <v>44011</v>
      </c>
      <c r="E136" s="32">
        <v>44470</v>
      </c>
      <c r="F136" s="33" t="s">
        <v>64</v>
      </c>
      <c r="G136" s="31">
        <v>36122</v>
      </c>
      <c r="H136" s="31">
        <v>36375</v>
      </c>
      <c r="I136" s="31" t="s">
        <v>32</v>
      </c>
      <c r="J136" s="31" t="s">
        <v>39</v>
      </c>
      <c r="K136" s="31" t="s">
        <v>2</v>
      </c>
      <c r="L136" s="34" t="s">
        <v>78</v>
      </c>
      <c r="M136" s="30" t="s">
        <v>1</v>
      </c>
      <c r="N136" s="34" t="s">
        <v>4</v>
      </c>
      <c r="O136" s="37">
        <v>44013</v>
      </c>
      <c r="P136" s="35">
        <v>5111.03</v>
      </c>
      <c r="Q136" s="35">
        <v>22995.9</v>
      </c>
      <c r="R136" s="35">
        <v>28106.93</v>
      </c>
      <c r="S136" s="35">
        <v>357.77</v>
      </c>
      <c r="T136" s="35">
        <v>1609.71</v>
      </c>
      <c r="U136" s="36">
        <v>1967.48</v>
      </c>
      <c r="V136" s="36">
        <v>664.43000000000029</v>
      </c>
      <c r="W136" s="36">
        <v>2989.4700000000012</v>
      </c>
      <c r="X136" s="35">
        <v>3653.9000000000015</v>
      </c>
      <c r="Y136" s="35">
        <v>4088.83</v>
      </c>
      <c r="Z136" s="35">
        <v>18396.72</v>
      </c>
      <c r="AA136" s="35">
        <v>22485.55</v>
      </c>
      <c r="AB136" s="35">
        <v>0</v>
      </c>
      <c r="AC136" s="35">
        <v>0</v>
      </c>
      <c r="AD136" s="35">
        <v>0</v>
      </c>
      <c r="AE136" s="35">
        <v>22485.55</v>
      </c>
      <c r="AF136" s="35">
        <v>0</v>
      </c>
      <c r="AG136" s="35">
        <v>5680.12</v>
      </c>
      <c r="AH136" s="35">
        <v>25556.46</v>
      </c>
      <c r="AI136" s="35">
        <v>31236.579999999998</v>
      </c>
      <c r="AJ136" s="35">
        <v>397.6</v>
      </c>
      <c r="AK136" s="35">
        <v>1788.9500000000003</v>
      </c>
      <c r="AL136" s="35">
        <v>2186.5500000000002</v>
      </c>
      <c r="AM136" s="35">
        <v>738.41</v>
      </c>
      <c r="AN136" s="35">
        <v>3322.34</v>
      </c>
      <c r="AO136" s="35">
        <v>4060.75</v>
      </c>
      <c r="AP136" s="35">
        <v>4544.1099999999997</v>
      </c>
      <c r="AQ136" s="35">
        <v>20445.169999999998</v>
      </c>
      <c r="AR136" s="35">
        <v>24989.279999999999</v>
      </c>
      <c r="AS136" s="35">
        <v>0</v>
      </c>
      <c r="AT136" s="35">
        <v>0</v>
      </c>
      <c r="AU136" s="35">
        <v>0</v>
      </c>
      <c r="AV136" s="35">
        <v>24989.279999999999</v>
      </c>
      <c r="AW136" s="35">
        <v>0</v>
      </c>
    </row>
    <row r="137" spans="1:49" s="8" customFormat="1" ht="10.5" customHeight="1" x14ac:dyDescent="0.15">
      <c r="A137" s="61">
        <f t="shared" si="1"/>
        <v>126</v>
      </c>
      <c r="B137" s="61" t="s">
        <v>14</v>
      </c>
      <c r="C137" s="61">
        <v>6738</v>
      </c>
      <c r="D137" s="62">
        <v>44011</v>
      </c>
      <c r="E137" s="63">
        <v>44470</v>
      </c>
      <c r="F137" s="64" t="s">
        <v>64</v>
      </c>
      <c r="G137" s="62">
        <v>36122</v>
      </c>
      <c r="H137" s="62">
        <v>36375</v>
      </c>
      <c r="I137" s="62" t="s">
        <v>32</v>
      </c>
      <c r="J137" s="62" t="s">
        <v>39</v>
      </c>
      <c r="K137" s="62" t="s">
        <v>2</v>
      </c>
      <c r="L137" s="65" t="s">
        <v>78</v>
      </c>
      <c r="M137" s="61" t="s">
        <v>1</v>
      </c>
      <c r="N137" s="65" t="s">
        <v>4</v>
      </c>
      <c r="O137" s="66">
        <v>44013</v>
      </c>
      <c r="P137" s="67">
        <v>5111.03</v>
      </c>
      <c r="Q137" s="67">
        <v>22995.9</v>
      </c>
      <c r="R137" s="67">
        <v>28106.93</v>
      </c>
      <c r="S137" s="67">
        <v>357.77</v>
      </c>
      <c r="T137" s="67">
        <v>1609.71</v>
      </c>
      <c r="U137" s="68">
        <v>1967.48</v>
      </c>
      <c r="V137" s="68">
        <v>664.43000000000029</v>
      </c>
      <c r="W137" s="68">
        <v>2989.4700000000012</v>
      </c>
      <c r="X137" s="67">
        <v>3653.9000000000015</v>
      </c>
      <c r="Y137" s="67">
        <v>4088.83</v>
      </c>
      <c r="Z137" s="67">
        <v>18396.72</v>
      </c>
      <c r="AA137" s="67">
        <v>22485.55</v>
      </c>
      <c r="AB137" s="67">
        <v>0</v>
      </c>
      <c r="AC137" s="67">
        <v>0</v>
      </c>
      <c r="AD137" s="67">
        <v>0</v>
      </c>
      <c r="AE137" s="67">
        <v>22485.55</v>
      </c>
      <c r="AF137" s="67">
        <v>0</v>
      </c>
      <c r="AG137" s="67">
        <v>5680.12</v>
      </c>
      <c r="AH137" s="67">
        <v>25556.46</v>
      </c>
      <c r="AI137" s="67">
        <v>31236.579999999998</v>
      </c>
      <c r="AJ137" s="67">
        <v>397.6</v>
      </c>
      <c r="AK137" s="67">
        <v>1788.9500000000003</v>
      </c>
      <c r="AL137" s="67">
        <v>2186.5500000000002</v>
      </c>
      <c r="AM137" s="67">
        <v>738.41</v>
      </c>
      <c r="AN137" s="67">
        <v>3322.34</v>
      </c>
      <c r="AO137" s="67">
        <v>4060.75</v>
      </c>
      <c r="AP137" s="67">
        <v>4544.1099999999997</v>
      </c>
      <c r="AQ137" s="67">
        <v>20445.169999999998</v>
      </c>
      <c r="AR137" s="67">
        <v>24989.279999999999</v>
      </c>
      <c r="AS137" s="67">
        <v>0</v>
      </c>
      <c r="AT137" s="67">
        <v>0</v>
      </c>
      <c r="AU137" s="67">
        <v>0</v>
      </c>
      <c r="AV137" s="67">
        <v>24989.279999999999</v>
      </c>
      <c r="AW137" s="67">
        <v>0</v>
      </c>
    </row>
    <row r="138" spans="1:49" s="8" customFormat="1" ht="10.5" customHeight="1" x14ac:dyDescent="0.15">
      <c r="A138" s="30">
        <f t="shared" si="1"/>
        <v>127</v>
      </c>
      <c r="B138" s="30" t="s">
        <v>14</v>
      </c>
      <c r="C138" s="30">
        <v>6739</v>
      </c>
      <c r="D138" s="31">
        <v>44011</v>
      </c>
      <c r="E138" s="32">
        <v>44470</v>
      </c>
      <c r="F138" s="33" t="s">
        <v>64</v>
      </c>
      <c r="G138" s="31">
        <v>36122</v>
      </c>
      <c r="H138" s="31">
        <v>36375</v>
      </c>
      <c r="I138" s="31" t="s">
        <v>32</v>
      </c>
      <c r="J138" s="31" t="s">
        <v>39</v>
      </c>
      <c r="K138" s="31" t="s">
        <v>2</v>
      </c>
      <c r="L138" s="34" t="s">
        <v>78</v>
      </c>
      <c r="M138" s="30" t="s">
        <v>1</v>
      </c>
      <c r="N138" s="34" t="s">
        <v>4</v>
      </c>
      <c r="O138" s="37">
        <v>44013</v>
      </c>
      <c r="P138" s="35">
        <v>4844.2299999999996</v>
      </c>
      <c r="Q138" s="35">
        <v>19817.95</v>
      </c>
      <c r="R138" s="35">
        <v>24662.18</v>
      </c>
      <c r="S138" s="35">
        <v>339.09</v>
      </c>
      <c r="T138" s="35">
        <v>1387.26</v>
      </c>
      <c r="U138" s="36">
        <v>1726.35</v>
      </c>
      <c r="V138" s="36">
        <v>629.74999999999955</v>
      </c>
      <c r="W138" s="36">
        <v>2576.3200000000038</v>
      </c>
      <c r="X138" s="35">
        <v>3206.0700000000033</v>
      </c>
      <c r="Y138" s="35">
        <v>3875.39</v>
      </c>
      <c r="Z138" s="35">
        <v>15854.369999999999</v>
      </c>
      <c r="AA138" s="35">
        <v>19729.759999999998</v>
      </c>
      <c r="AB138" s="35">
        <v>0</v>
      </c>
      <c r="AC138" s="35">
        <v>0</v>
      </c>
      <c r="AD138" s="35">
        <v>0</v>
      </c>
      <c r="AE138" s="35">
        <v>19729.759999999998</v>
      </c>
      <c r="AF138" s="35">
        <v>0</v>
      </c>
      <c r="AG138" s="35">
        <v>5383.61</v>
      </c>
      <c r="AH138" s="35">
        <v>22024.66</v>
      </c>
      <c r="AI138" s="35">
        <v>27408.27</v>
      </c>
      <c r="AJ138" s="35">
        <v>376.84</v>
      </c>
      <c r="AK138" s="35">
        <v>1541.73</v>
      </c>
      <c r="AL138" s="35">
        <v>1918.57</v>
      </c>
      <c r="AM138" s="35">
        <v>699.87</v>
      </c>
      <c r="AN138" s="35">
        <v>2863.19</v>
      </c>
      <c r="AO138" s="35">
        <v>3563.06</v>
      </c>
      <c r="AP138" s="35">
        <v>4306.8999999999996</v>
      </c>
      <c r="AQ138" s="35">
        <v>17619.739999999998</v>
      </c>
      <c r="AR138" s="35">
        <v>21926.639999999999</v>
      </c>
      <c r="AS138" s="35">
        <v>0</v>
      </c>
      <c r="AT138" s="35">
        <v>0</v>
      </c>
      <c r="AU138" s="35">
        <v>0</v>
      </c>
      <c r="AV138" s="35">
        <v>21926.639999999999</v>
      </c>
      <c r="AW138" s="35">
        <v>0</v>
      </c>
    </row>
    <row r="139" spans="1:49" s="8" customFormat="1" ht="10.5" customHeight="1" x14ac:dyDescent="0.15">
      <c r="A139" s="61">
        <f t="shared" si="1"/>
        <v>128</v>
      </c>
      <c r="B139" s="61" t="s">
        <v>14</v>
      </c>
      <c r="C139" s="61">
        <v>6740</v>
      </c>
      <c r="D139" s="62">
        <v>44011</v>
      </c>
      <c r="E139" s="63">
        <v>44470</v>
      </c>
      <c r="F139" s="64" t="s">
        <v>64</v>
      </c>
      <c r="G139" s="62">
        <v>36122</v>
      </c>
      <c r="H139" s="62">
        <v>36375</v>
      </c>
      <c r="I139" s="62" t="s">
        <v>32</v>
      </c>
      <c r="J139" s="62" t="s">
        <v>39</v>
      </c>
      <c r="K139" s="62" t="s">
        <v>2</v>
      </c>
      <c r="L139" s="65" t="s">
        <v>78</v>
      </c>
      <c r="M139" s="61" t="s">
        <v>1</v>
      </c>
      <c r="N139" s="65" t="s">
        <v>4</v>
      </c>
      <c r="O139" s="66">
        <v>44013</v>
      </c>
      <c r="P139" s="67">
        <v>4355.84</v>
      </c>
      <c r="Q139" s="67">
        <v>19990.89</v>
      </c>
      <c r="R139" s="67">
        <v>24346.73</v>
      </c>
      <c r="S139" s="67">
        <v>304.89999999999998</v>
      </c>
      <c r="T139" s="67">
        <v>1399.37</v>
      </c>
      <c r="U139" s="68">
        <v>1704.27</v>
      </c>
      <c r="V139" s="68">
        <v>566.26000000000022</v>
      </c>
      <c r="W139" s="68">
        <v>2598.7999999999975</v>
      </c>
      <c r="X139" s="67">
        <v>3165.0599999999977</v>
      </c>
      <c r="Y139" s="67">
        <v>3484.68</v>
      </c>
      <c r="Z139" s="67">
        <v>15992.720000000001</v>
      </c>
      <c r="AA139" s="67">
        <v>19477.400000000001</v>
      </c>
      <c r="AB139" s="67">
        <v>0</v>
      </c>
      <c r="AC139" s="67">
        <v>0</v>
      </c>
      <c r="AD139" s="67">
        <v>0</v>
      </c>
      <c r="AE139" s="67">
        <v>19477.400000000001</v>
      </c>
      <c r="AF139" s="67">
        <v>0</v>
      </c>
      <c r="AG139" s="67">
        <v>4840.8500000000004</v>
      </c>
      <c r="AH139" s="67">
        <v>22216.840000000004</v>
      </c>
      <c r="AI139" s="67">
        <v>27057.690000000002</v>
      </c>
      <c r="AJ139" s="67">
        <v>338.85</v>
      </c>
      <c r="AK139" s="67">
        <v>1555.1799999999998</v>
      </c>
      <c r="AL139" s="67">
        <v>1894.03</v>
      </c>
      <c r="AM139" s="67">
        <v>629.30999999999995</v>
      </c>
      <c r="AN139" s="67">
        <v>2888.17</v>
      </c>
      <c r="AO139" s="67">
        <v>3517.48</v>
      </c>
      <c r="AP139" s="67">
        <v>3872.69</v>
      </c>
      <c r="AQ139" s="67">
        <v>17773.490000000002</v>
      </c>
      <c r="AR139" s="67">
        <v>21646.18</v>
      </c>
      <c r="AS139" s="67">
        <v>0</v>
      </c>
      <c r="AT139" s="67">
        <v>0</v>
      </c>
      <c r="AU139" s="67">
        <v>0</v>
      </c>
      <c r="AV139" s="67">
        <v>21646.18</v>
      </c>
      <c r="AW139" s="67">
        <v>0</v>
      </c>
    </row>
    <row r="140" spans="1:49" s="8" customFormat="1" ht="10.5" customHeight="1" x14ac:dyDescent="0.15">
      <c r="A140" s="30">
        <f t="shared" si="1"/>
        <v>129</v>
      </c>
      <c r="B140" s="30" t="s">
        <v>14</v>
      </c>
      <c r="C140" s="30">
        <v>6741</v>
      </c>
      <c r="D140" s="31">
        <v>44011</v>
      </c>
      <c r="E140" s="32">
        <v>44470</v>
      </c>
      <c r="F140" s="33" t="s">
        <v>64</v>
      </c>
      <c r="G140" s="31">
        <v>36122</v>
      </c>
      <c r="H140" s="31">
        <v>36375</v>
      </c>
      <c r="I140" s="31" t="s">
        <v>32</v>
      </c>
      <c r="J140" s="31" t="s">
        <v>39</v>
      </c>
      <c r="K140" s="31" t="s">
        <v>2</v>
      </c>
      <c r="L140" s="34" t="s">
        <v>78</v>
      </c>
      <c r="M140" s="30" t="s">
        <v>1</v>
      </c>
      <c r="N140" s="34" t="s">
        <v>4</v>
      </c>
      <c r="O140" s="37">
        <v>44013</v>
      </c>
      <c r="P140" s="35">
        <v>5110.9799999999996</v>
      </c>
      <c r="Q140" s="35">
        <v>22995.83</v>
      </c>
      <c r="R140" s="35">
        <v>28106.81</v>
      </c>
      <c r="S140" s="35">
        <v>357.76</v>
      </c>
      <c r="T140" s="35">
        <v>1609.71</v>
      </c>
      <c r="U140" s="36">
        <v>1967.47</v>
      </c>
      <c r="V140" s="36">
        <v>664.42999999999938</v>
      </c>
      <c r="W140" s="36">
        <v>2989.4500000000016</v>
      </c>
      <c r="X140" s="35">
        <v>3653.880000000001</v>
      </c>
      <c r="Y140" s="35">
        <v>4088.79</v>
      </c>
      <c r="Z140" s="35">
        <v>18396.669999999998</v>
      </c>
      <c r="AA140" s="35">
        <v>22485.46</v>
      </c>
      <c r="AB140" s="35">
        <v>0</v>
      </c>
      <c r="AC140" s="35">
        <v>0</v>
      </c>
      <c r="AD140" s="35">
        <v>0</v>
      </c>
      <c r="AE140" s="35">
        <v>22485.46</v>
      </c>
      <c r="AF140" s="35">
        <v>0</v>
      </c>
      <c r="AG140" s="35">
        <v>5680.07</v>
      </c>
      <c r="AH140" s="35">
        <v>25556.38</v>
      </c>
      <c r="AI140" s="35">
        <v>31236.45</v>
      </c>
      <c r="AJ140" s="35">
        <v>397.59</v>
      </c>
      <c r="AK140" s="35">
        <v>1788.95</v>
      </c>
      <c r="AL140" s="35">
        <v>2186.54</v>
      </c>
      <c r="AM140" s="35">
        <v>738.41</v>
      </c>
      <c r="AN140" s="35">
        <v>3322.32</v>
      </c>
      <c r="AO140" s="35">
        <v>4060.73</v>
      </c>
      <c r="AP140" s="35">
        <v>4544.07</v>
      </c>
      <c r="AQ140" s="35">
        <v>20445.11</v>
      </c>
      <c r="AR140" s="35">
        <v>24989.18</v>
      </c>
      <c r="AS140" s="35">
        <v>0</v>
      </c>
      <c r="AT140" s="35">
        <v>0</v>
      </c>
      <c r="AU140" s="35">
        <v>0</v>
      </c>
      <c r="AV140" s="35">
        <v>24989.18</v>
      </c>
      <c r="AW140" s="35">
        <v>0</v>
      </c>
    </row>
    <row r="141" spans="1:49" s="8" customFormat="1" ht="10.5" customHeight="1" x14ac:dyDescent="0.15">
      <c r="A141" s="61">
        <f t="shared" ref="A141:A204" si="2">A140+1</f>
        <v>130</v>
      </c>
      <c r="B141" s="61" t="s">
        <v>14</v>
      </c>
      <c r="C141" s="61">
        <v>6742</v>
      </c>
      <c r="D141" s="62">
        <v>44011</v>
      </c>
      <c r="E141" s="63">
        <v>44470</v>
      </c>
      <c r="F141" s="64" t="s">
        <v>64</v>
      </c>
      <c r="G141" s="62">
        <v>36122</v>
      </c>
      <c r="H141" s="62">
        <v>36375</v>
      </c>
      <c r="I141" s="62" t="s">
        <v>32</v>
      </c>
      <c r="J141" s="62" t="s">
        <v>39</v>
      </c>
      <c r="K141" s="62" t="s">
        <v>2</v>
      </c>
      <c r="L141" s="65" t="s">
        <v>78</v>
      </c>
      <c r="M141" s="61" t="s">
        <v>1</v>
      </c>
      <c r="N141" s="65" t="s">
        <v>4</v>
      </c>
      <c r="O141" s="66">
        <v>44013</v>
      </c>
      <c r="P141" s="67">
        <v>4131.6400000000003</v>
      </c>
      <c r="Q141" s="67">
        <v>18588.59</v>
      </c>
      <c r="R141" s="67">
        <v>22720.23</v>
      </c>
      <c r="S141" s="67">
        <v>289.20999999999998</v>
      </c>
      <c r="T141" s="67">
        <v>1301.2</v>
      </c>
      <c r="U141" s="68">
        <v>1590.41</v>
      </c>
      <c r="V141" s="68">
        <v>537.11000000000013</v>
      </c>
      <c r="W141" s="68">
        <v>2416.5099999999989</v>
      </c>
      <c r="X141" s="67">
        <v>2953.619999999999</v>
      </c>
      <c r="Y141" s="67">
        <v>3305.32</v>
      </c>
      <c r="Z141" s="67">
        <v>14870.880000000001</v>
      </c>
      <c r="AA141" s="67">
        <v>18176.2</v>
      </c>
      <c r="AB141" s="67">
        <v>0</v>
      </c>
      <c r="AC141" s="67">
        <v>0</v>
      </c>
      <c r="AD141" s="67">
        <v>0</v>
      </c>
      <c r="AE141" s="67">
        <v>18176.2</v>
      </c>
      <c r="AF141" s="67">
        <v>0</v>
      </c>
      <c r="AG141" s="67">
        <v>4591.68</v>
      </c>
      <c r="AH141" s="67">
        <v>20658.400000000001</v>
      </c>
      <c r="AI141" s="67">
        <v>25250.080000000002</v>
      </c>
      <c r="AJ141" s="67">
        <v>321.41000000000003</v>
      </c>
      <c r="AK141" s="67">
        <v>1446.08</v>
      </c>
      <c r="AL141" s="67">
        <v>1767.49</v>
      </c>
      <c r="AM141" s="67">
        <v>596.91</v>
      </c>
      <c r="AN141" s="67">
        <v>2685.59</v>
      </c>
      <c r="AO141" s="67">
        <v>3282.5</v>
      </c>
      <c r="AP141" s="67">
        <v>3673.36</v>
      </c>
      <c r="AQ141" s="67">
        <v>16526.73</v>
      </c>
      <c r="AR141" s="67">
        <v>20200.09</v>
      </c>
      <c r="AS141" s="67">
        <v>0</v>
      </c>
      <c r="AT141" s="67">
        <v>0</v>
      </c>
      <c r="AU141" s="67">
        <v>0</v>
      </c>
      <c r="AV141" s="67">
        <v>20200.09</v>
      </c>
      <c r="AW141" s="67">
        <v>0</v>
      </c>
    </row>
    <row r="142" spans="1:49" s="8" customFormat="1" ht="10.5" customHeight="1" x14ac:dyDescent="0.15">
      <c r="A142" s="30">
        <f t="shared" si="2"/>
        <v>131</v>
      </c>
      <c r="B142" s="30" t="s">
        <v>14</v>
      </c>
      <c r="C142" s="30">
        <v>6743</v>
      </c>
      <c r="D142" s="31">
        <v>44011</v>
      </c>
      <c r="E142" s="32">
        <v>44470</v>
      </c>
      <c r="F142" s="33" t="s">
        <v>64</v>
      </c>
      <c r="G142" s="31">
        <v>36122</v>
      </c>
      <c r="H142" s="31">
        <v>36375</v>
      </c>
      <c r="I142" s="31" t="s">
        <v>32</v>
      </c>
      <c r="J142" s="31" t="s">
        <v>39</v>
      </c>
      <c r="K142" s="31" t="s">
        <v>2</v>
      </c>
      <c r="L142" s="34" t="s">
        <v>78</v>
      </c>
      <c r="M142" s="30" t="s">
        <v>1</v>
      </c>
      <c r="N142" s="34" t="s">
        <v>4</v>
      </c>
      <c r="O142" s="37">
        <v>44013</v>
      </c>
      <c r="P142" s="35">
        <v>4897.32</v>
      </c>
      <c r="Q142" s="35">
        <v>22035.84</v>
      </c>
      <c r="R142" s="35">
        <v>26933.16</v>
      </c>
      <c r="S142" s="35">
        <v>342.81</v>
      </c>
      <c r="T142" s="35">
        <v>1542.51</v>
      </c>
      <c r="U142" s="36">
        <v>1885.32</v>
      </c>
      <c r="V142" s="36">
        <v>636.64999999999918</v>
      </c>
      <c r="W142" s="36">
        <v>2864.65</v>
      </c>
      <c r="X142" s="35">
        <v>3501.2999999999993</v>
      </c>
      <c r="Y142" s="35">
        <v>3917.86</v>
      </c>
      <c r="Z142" s="35">
        <v>17628.68</v>
      </c>
      <c r="AA142" s="35">
        <v>21546.54</v>
      </c>
      <c r="AB142" s="35">
        <v>0</v>
      </c>
      <c r="AC142" s="35">
        <v>0</v>
      </c>
      <c r="AD142" s="35">
        <v>0</v>
      </c>
      <c r="AE142" s="35">
        <v>21546.54</v>
      </c>
      <c r="AF142" s="35">
        <v>0</v>
      </c>
      <c r="AG142" s="35">
        <v>5442.6200000000008</v>
      </c>
      <c r="AH142" s="35">
        <v>24489.489999999998</v>
      </c>
      <c r="AI142" s="35">
        <v>29932.11</v>
      </c>
      <c r="AJ142" s="35">
        <v>380.98</v>
      </c>
      <c r="AK142" s="35">
        <v>1714.2599999999998</v>
      </c>
      <c r="AL142" s="35">
        <v>2095.2399999999998</v>
      </c>
      <c r="AM142" s="35">
        <v>707.54</v>
      </c>
      <c r="AN142" s="35">
        <v>3183.62</v>
      </c>
      <c r="AO142" s="35">
        <v>3891.16</v>
      </c>
      <c r="AP142" s="35">
        <v>4354.1000000000004</v>
      </c>
      <c r="AQ142" s="35">
        <v>19591.61</v>
      </c>
      <c r="AR142" s="35">
        <v>23945.71</v>
      </c>
      <c r="AS142" s="35">
        <v>0</v>
      </c>
      <c r="AT142" s="35">
        <v>0</v>
      </c>
      <c r="AU142" s="35">
        <v>0</v>
      </c>
      <c r="AV142" s="35">
        <v>23945.71</v>
      </c>
      <c r="AW142" s="35">
        <v>0</v>
      </c>
    </row>
    <row r="143" spans="1:49" s="8" customFormat="1" ht="10.5" customHeight="1" x14ac:dyDescent="0.15">
      <c r="A143" s="61">
        <f t="shared" si="2"/>
        <v>132</v>
      </c>
      <c r="B143" s="61" t="s">
        <v>14</v>
      </c>
      <c r="C143" s="61">
        <v>6744</v>
      </c>
      <c r="D143" s="62">
        <v>44011</v>
      </c>
      <c r="E143" s="63">
        <v>44470</v>
      </c>
      <c r="F143" s="64" t="s">
        <v>64</v>
      </c>
      <c r="G143" s="62">
        <v>36122</v>
      </c>
      <c r="H143" s="62">
        <v>36375</v>
      </c>
      <c r="I143" s="62" t="s">
        <v>32</v>
      </c>
      <c r="J143" s="62" t="s">
        <v>39</v>
      </c>
      <c r="K143" s="62" t="s">
        <v>2</v>
      </c>
      <c r="L143" s="65" t="s">
        <v>78</v>
      </c>
      <c r="M143" s="61" t="s">
        <v>1</v>
      </c>
      <c r="N143" s="65" t="s">
        <v>4</v>
      </c>
      <c r="O143" s="66">
        <v>44013</v>
      </c>
      <c r="P143" s="67">
        <v>5111.03</v>
      </c>
      <c r="Q143" s="67">
        <v>22995.9</v>
      </c>
      <c r="R143" s="67">
        <v>28106.93</v>
      </c>
      <c r="S143" s="67">
        <v>357.77</v>
      </c>
      <c r="T143" s="67">
        <v>1609.71</v>
      </c>
      <c r="U143" s="68">
        <v>1967.48</v>
      </c>
      <c r="V143" s="68">
        <v>664.43000000000029</v>
      </c>
      <c r="W143" s="68">
        <v>2989.4700000000012</v>
      </c>
      <c r="X143" s="67">
        <v>3653.9000000000015</v>
      </c>
      <c r="Y143" s="67">
        <v>4088.83</v>
      </c>
      <c r="Z143" s="67">
        <v>18396.72</v>
      </c>
      <c r="AA143" s="67">
        <v>22485.55</v>
      </c>
      <c r="AB143" s="67">
        <v>0</v>
      </c>
      <c r="AC143" s="67">
        <v>0</v>
      </c>
      <c r="AD143" s="67">
        <v>0</v>
      </c>
      <c r="AE143" s="67">
        <v>22485.55</v>
      </c>
      <c r="AF143" s="67">
        <v>0</v>
      </c>
      <c r="AG143" s="67">
        <v>5680.12</v>
      </c>
      <c r="AH143" s="67">
        <v>25556.46</v>
      </c>
      <c r="AI143" s="67">
        <v>31236.579999999998</v>
      </c>
      <c r="AJ143" s="67">
        <v>397.6</v>
      </c>
      <c r="AK143" s="67">
        <v>1788.9500000000003</v>
      </c>
      <c r="AL143" s="67">
        <v>2186.5500000000002</v>
      </c>
      <c r="AM143" s="67">
        <v>738.41</v>
      </c>
      <c r="AN143" s="67">
        <v>3322.34</v>
      </c>
      <c r="AO143" s="67">
        <v>4060.75</v>
      </c>
      <c r="AP143" s="67">
        <v>4544.1099999999997</v>
      </c>
      <c r="AQ143" s="67">
        <v>20445.169999999998</v>
      </c>
      <c r="AR143" s="67">
        <v>24989.279999999999</v>
      </c>
      <c r="AS143" s="67">
        <v>0</v>
      </c>
      <c r="AT143" s="67">
        <v>0</v>
      </c>
      <c r="AU143" s="67">
        <v>0</v>
      </c>
      <c r="AV143" s="67">
        <v>24989.279999999999</v>
      </c>
      <c r="AW143" s="67">
        <v>0</v>
      </c>
    </row>
    <row r="144" spans="1:49" s="8" customFormat="1" ht="10.5" customHeight="1" x14ac:dyDescent="0.15">
      <c r="A144" s="30">
        <f t="shared" si="2"/>
        <v>133</v>
      </c>
      <c r="B144" s="30" t="s">
        <v>14</v>
      </c>
      <c r="C144" s="30">
        <v>6745</v>
      </c>
      <c r="D144" s="31">
        <v>44011</v>
      </c>
      <c r="E144" s="32">
        <v>44470</v>
      </c>
      <c r="F144" s="33" t="s">
        <v>64</v>
      </c>
      <c r="G144" s="31">
        <v>36122</v>
      </c>
      <c r="H144" s="31">
        <v>36375</v>
      </c>
      <c r="I144" s="31" t="s">
        <v>32</v>
      </c>
      <c r="J144" s="31" t="s">
        <v>39</v>
      </c>
      <c r="K144" s="31" t="s">
        <v>2</v>
      </c>
      <c r="L144" s="34" t="s">
        <v>78</v>
      </c>
      <c r="M144" s="30" t="s">
        <v>1</v>
      </c>
      <c r="N144" s="34" t="s">
        <v>4</v>
      </c>
      <c r="O144" s="37">
        <v>44013</v>
      </c>
      <c r="P144" s="35">
        <v>5109.3900000000003</v>
      </c>
      <c r="Q144" s="35">
        <v>22988.68</v>
      </c>
      <c r="R144" s="35">
        <v>28098.07</v>
      </c>
      <c r="S144" s="35">
        <v>357.65</v>
      </c>
      <c r="T144" s="35">
        <v>1609.21</v>
      </c>
      <c r="U144" s="36">
        <v>1966.86</v>
      </c>
      <c r="V144" s="36">
        <v>664.22000000000071</v>
      </c>
      <c r="W144" s="36">
        <v>2988.5199999999973</v>
      </c>
      <c r="X144" s="35">
        <v>3652.739999999998</v>
      </c>
      <c r="Y144" s="35">
        <v>4087.52</v>
      </c>
      <c r="Z144" s="35">
        <v>18390.95</v>
      </c>
      <c r="AA144" s="35">
        <v>22478.47</v>
      </c>
      <c r="AB144" s="35">
        <v>0</v>
      </c>
      <c r="AC144" s="35">
        <v>0</v>
      </c>
      <c r="AD144" s="35">
        <v>0</v>
      </c>
      <c r="AE144" s="35">
        <v>22478.47</v>
      </c>
      <c r="AF144" s="35">
        <v>0</v>
      </c>
      <c r="AG144" s="35">
        <v>5678.2899999999991</v>
      </c>
      <c r="AH144" s="35">
        <v>25548.440000000002</v>
      </c>
      <c r="AI144" s="35">
        <v>31226.73</v>
      </c>
      <c r="AJ144" s="35">
        <v>397.47</v>
      </c>
      <c r="AK144" s="35">
        <v>1788.39</v>
      </c>
      <c r="AL144" s="35">
        <v>2185.86</v>
      </c>
      <c r="AM144" s="35">
        <v>738.17</v>
      </c>
      <c r="AN144" s="35">
        <v>3321.29</v>
      </c>
      <c r="AO144" s="35">
        <v>4059.46</v>
      </c>
      <c r="AP144" s="35">
        <v>4542.6499999999996</v>
      </c>
      <c r="AQ144" s="35">
        <v>20438.760000000002</v>
      </c>
      <c r="AR144" s="35">
        <v>24981.41</v>
      </c>
      <c r="AS144" s="35">
        <v>0</v>
      </c>
      <c r="AT144" s="35">
        <v>0</v>
      </c>
      <c r="AU144" s="35">
        <v>0</v>
      </c>
      <c r="AV144" s="35">
        <v>24981.41</v>
      </c>
      <c r="AW144" s="35">
        <v>0</v>
      </c>
    </row>
    <row r="145" spans="1:49" s="8" customFormat="1" ht="10.5" customHeight="1" x14ac:dyDescent="0.15">
      <c r="A145" s="61">
        <f t="shared" si="2"/>
        <v>134</v>
      </c>
      <c r="B145" s="61" t="s">
        <v>14</v>
      </c>
      <c r="C145" s="61">
        <v>6746</v>
      </c>
      <c r="D145" s="62">
        <v>44011</v>
      </c>
      <c r="E145" s="63">
        <v>44470</v>
      </c>
      <c r="F145" s="64" t="s">
        <v>64</v>
      </c>
      <c r="G145" s="62">
        <v>36122</v>
      </c>
      <c r="H145" s="62">
        <v>36375</v>
      </c>
      <c r="I145" s="62" t="s">
        <v>32</v>
      </c>
      <c r="J145" s="62" t="s">
        <v>39</v>
      </c>
      <c r="K145" s="62" t="s">
        <v>2</v>
      </c>
      <c r="L145" s="65" t="s">
        <v>78</v>
      </c>
      <c r="M145" s="61" t="s">
        <v>1</v>
      </c>
      <c r="N145" s="65" t="s">
        <v>4</v>
      </c>
      <c r="O145" s="66">
        <v>44013</v>
      </c>
      <c r="P145" s="67">
        <v>6144.51</v>
      </c>
      <c r="Q145" s="67">
        <v>24079.870000000003</v>
      </c>
      <c r="R145" s="67">
        <v>30224.38</v>
      </c>
      <c r="S145" s="67">
        <v>430.11</v>
      </c>
      <c r="T145" s="67">
        <v>1685.5899999999997</v>
      </c>
      <c r="U145" s="68">
        <v>2115.6999999999998</v>
      </c>
      <c r="V145" s="68">
        <v>798.79000000000087</v>
      </c>
      <c r="W145" s="68">
        <v>3130.380000000001</v>
      </c>
      <c r="X145" s="67">
        <v>3929.1700000000019</v>
      </c>
      <c r="Y145" s="67">
        <v>4915.6099999999997</v>
      </c>
      <c r="Z145" s="67">
        <v>19263.899999999998</v>
      </c>
      <c r="AA145" s="67">
        <v>24179.51</v>
      </c>
      <c r="AB145" s="67">
        <v>0</v>
      </c>
      <c r="AC145" s="67">
        <v>0</v>
      </c>
      <c r="AD145" s="67">
        <v>0</v>
      </c>
      <c r="AE145" s="67">
        <v>24179.51</v>
      </c>
      <c r="AF145" s="67">
        <v>0</v>
      </c>
      <c r="AG145" s="67">
        <v>6828.68</v>
      </c>
      <c r="AH145" s="67">
        <v>26761.129999999997</v>
      </c>
      <c r="AI145" s="67">
        <v>33589.81</v>
      </c>
      <c r="AJ145" s="67">
        <v>478</v>
      </c>
      <c r="AK145" s="67">
        <v>1873.2800000000002</v>
      </c>
      <c r="AL145" s="67">
        <v>2351.2800000000002</v>
      </c>
      <c r="AM145" s="67">
        <v>887.73</v>
      </c>
      <c r="AN145" s="67">
        <v>3478.94</v>
      </c>
      <c r="AO145" s="67">
        <v>4366.67</v>
      </c>
      <c r="AP145" s="67">
        <v>5462.95</v>
      </c>
      <c r="AQ145" s="67">
        <v>21408.91</v>
      </c>
      <c r="AR145" s="67">
        <v>26871.86</v>
      </c>
      <c r="AS145" s="67">
        <v>0</v>
      </c>
      <c r="AT145" s="67">
        <v>0</v>
      </c>
      <c r="AU145" s="67">
        <v>0</v>
      </c>
      <c r="AV145" s="67">
        <v>26871.86</v>
      </c>
      <c r="AW145" s="67">
        <v>0</v>
      </c>
    </row>
    <row r="146" spans="1:49" s="8" customFormat="1" ht="10.5" customHeight="1" x14ac:dyDescent="0.15">
      <c r="A146" s="30">
        <f t="shared" si="2"/>
        <v>135</v>
      </c>
      <c r="B146" s="30" t="s">
        <v>14</v>
      </c>
      <c r="C146" s="30">
        <v>6747</v>
      </c>
      <c r="D146" s="31">
        <v>44011</v>
      </c>
      <c r="E146" s="32">
        <v>44470</v>
      </c>
      <c r="F146" s="33" t="s">
        <v>64</v>
      </c>
      <c r="G146" s="31">
        <v>36122</v>
      </c>
      <c r="H146" s="31">
        <v>36375</v>
      </c>
      <c r="I146" s="31" t="s">
        <v>32</v>
      </c>
      <c r="J146" s="31" t="s">
        <v>39</v>
      </c>
      <c r="K146" s="31" t="s">
        <v>2</v>
      </c>
      <c r="L146" s="34" t="s">
        <v>78</v>
      </c>
      <c r="M146" s="30" t="s">
        <v>1</v>
      </c>
      <c r="N146" s="34" t="s">
        <v>4</v>
      </c>
      <c r="O146" s="37">
        <v>44013</v>
      </c>
      <c r="P146" s="35">
        <v>4897.32</v>
      </c>
      <c r="Q146" s="35">
        <v>22035.84</v>
      </c>
      <c r="R146" s="35">
        <v>26933.16</v>
      </c>
      <c r="S146" s="35">
        <v>342.81</v>
      </c>
      <c r="T146" s="35">
        <v>1542.51</v>
      </c>
      <c r="U146" s="36">
        <v>1885.32</v>
      </c>
      <c r="V146" s="36">
        <v>636.64999999999918</v>
      </c>
      <c r="W146" s="36">
        <v>2864.65</v>
      </c>
      <c r="X146" s="35">
        <v>3501.2999999999993</v>
      </c>
      <c r="Y146" s="35">
        <v>3917.86</v>
      </c>
      <c r="Z146" s="35">
        <v>17628.68</v>
      </c>
      <c r="AA146" s="35">
        <v>21546.54</v>
      </c>
      <c r="AB146" s="35">
        <v>0</v>
      </c>
      <c r="AC146" s="35">
        <v>0</v>
      </c>
      <c r="AD146" s="35">
        <v>0</v>
      </c>
      <c r="AE146" s="35">
        <v>21546.54</v>
      </c>
      <c r="AF146" s="35">
        <v>0</v>
      </c>
      <c r="AG146" s="35">
        <v>5442.6200000000008</v>
      </c>
      <c r="AH146" s="35">
        <v>24489.489999999998</v>
      </c>
      <c r="AI146" s="35">
        <v>29932.11</v>
      </c>
      <c r="AJ146" s="35">
        <v>380.98</v>
      </c>
      <c r="AK146" s="35">
        <v>1714.2599999999998</v>
      </c>
      <c r="AL146" s="35">
        <v>2095.2399999999998</v>
      </c>
      <c r="AM146" s="35">
        <v>707.54</v>
      </c>
      <c r="AN146" s="35">
        <v>3183.62</v>
      </c>
      <c r="AO146" s="35">
        <v>3891.16</v>
      </c>
      <c r="AP146" s="35">
        <v>4354.1000000000004</v>
      </c>
      <c r="AQ146" s="35">
        <v>19591.61</v>
      </c>
      <c r="AR146" s="35">
        <v>23945.71</v>
      </c>
      <c r="AS146" s="35">
        <v>0</v>
      </c>
      <c r="AT146" s="35">
        <v>0</v>
      </c>
      <c r="AU146" s="35">
        <v>0</v>
      </c>
      <c r="AV146" s="35">
        <v>23945.71</v>
      </c>
      <c r="AW146" s="35">
        <v>0</v>
      </c>
    </row>
    <row r="147" spans="1:49" s="8" customFormat="1" ht="10.5" customHeight="1" x14ac:dyDescent="0.15">
      <c r="A147" s="61">
        <f t="shared" si="2"/>
        <v>136</v>
      </c>
      <c r="B147" s="61" t="s">
        <v>14</v>
      </c>
      <c r="C147" s="61">
        <v>6748</v>
      </c>
      <c r="D147" s="62">
        <v>44011</v>
      </c>
      <c r="E147" s="63">
        <v>44470</v>
      </c>
      <c r="F147" s="64" t="s">
        <v>64</v>
      </c>
      <c r="G147" s="62">
        <v>36122</v>
      </c>
      <c r="H147" s="62">
        <v>36375</v>
      </c>
      <c r="I147" s="62" t="s">
        <v>32</v>
      </c>
      <c r="J147" s="62" t="s">
        <v>39</v>
      </c>
      <c r="K147" s="62" t="s">
        <v>2</v>
      </c>
      <c r="L147" s="65" t="s">
        <v>78</v>
      </c>
      <c r="M147" s="61" t="s">
        <v>1</v>
      </c>
      <c r="N147" s="65" t="s">
        <v>4</v>
      </c>
      <c r="O147" s="66">
        <v>44013</v>
      </c>
      <c r="P147" s="67">
        <v>5110.9799999999996</v>
      </c>
      <c r="Q147" s="67">
        <v>22995.83</v>
      </c>
      <c r="R147" s="67">
        <v>28106.81</v>
      </c>
      <c r="S147" s="67">
        <v>357.76</v>
      </c>
      <c r="T147" s="67">
        <v>1609.71</v>
      </c>
      <c r="U147" s="68">
        <v>1967.47</v>
      </c>
      <c r="V147" s="68">
        <v>664.42999999999938</v>
      </c>
      <c r="W147" s="68">
        <v>2989.4500000000016</v>
      </c>
      <c r="X147" s="67">
        <v>3653.880000000001</v>
      </c>
      <c r="Y147" s="67">
        <v>4088.79</v>
      </c>
      <c r="Z147" s="67">
        <v>18396.669999999998</v>
      </c>
      <c r="AA147" s="67">
        <v>22485.46</v>
      </c>
      <c r="AB147" s="67">
        <v>0</v>
      </c>
      <c r="AC147" s="67">
        <v>0</v>
      </c>
      <c r="AD147" s="67">
        <v>0</v>
      </c>
      <c r="AE147" s="67">
        <v>22485.46</v>
      </c>
      <c r="AF147" s="67">
        <v>0</v>
      </c>
      <c r="AG147" s="67">
        <v>5680.07</v>
      </c>
      <c r="AH147" s="67">
        <v>25556.38</v>
      </c>
      <c r="AI147" s="67">
        <v>31236.45</v>
      </c>
      <c r="AJ147" s="67">
        <v>397.59</v>
      </c>
      <c r="AK147" s="67">
        <v>1788.95</v>
      </c>
      <c r="AL147" s="67">
        <v>2186.54</v>
      </c>
      <c r="AM147" s="67">
        <v>738.41</v>
      </c>
      <c r="AN147" s="67">
        <v>3322.32</v>
      </c>
      <c r="AO147" s="67">
        <v>4060.73</v>
      </c>
      <c r="AP147" s="67">
        <v>4544.07</v>
      </c>
      <c r="AQ147" s="67">
        <v>20445.11</v>
      </c>
      <c r="AR147" s="67">
        <v>24989.18</v>
      </c>
      <c r="AS147" s="67">
        <v>0</v>
      </c>
      <c r="AT147" s="67">
        <v>0</v>
      </c>
      <c r="AU147" s="67">
        <v>0</v>
      </c>
      <c r="AV147" s="67">
        <v>24989.18</v>
      </c>
      <c r="AW147" s="67">
        <v>0</v>
      </c>
    </row>
    <row r="148" spans="1:49" s="8" customFormat="1" ht="10.5" customHeight="1" x14ac:dyDescent="0.15">
      <c r="A148" s="30">
        <f t="shared" si="2"/>
        <v>137</v>
      </c>
      <c r="B148" s="30" t="s">
        <v>14</v>
      </c>
      <c r="C148" s="30">
        <v>6749</v>
      </c>
      <c r="D148" s="31">
        <v>44011</v>
      </c>
      <c r="E148" s="32">
        <v>44470</v>
      </c>
      <c r="F148" s="33" t="s">
        <v>64</v>
      </c>
      <c r="G148" s="31">
        <v>36122</v>
      </c>
      <c r="H148" s="31">
        <v>36375</v>
      </c>
      <c r="I148" s="31" t="s">
        <v>32</v>
      </c>
      <c r="J148" s="31" t="s">
        <v>39</v>
      </c>
      <c r="K148" s="31" t="s">
        <v>2</v>
      </c>
      <c r="L148" s="34" t="s">
        <v>78</v>
      </c>
      <c r="M148" s="30" t="s">
        <v>1</v>
      </c>
      <c r="N148" s="34" t="s">
        <v>4</v>
      </c>
      <c r="O148" s="37">
        <v>44013</v>
      </c>
      <c r="P148" s="35">
        <v>5110.9799999999996</v>
      </c>
      <c r="Q148" s="35">
        <v>22995.83</v>
      </c>
      <c r="R148" s="35">
        <v>28106.81</v>
      </c>
      <c r="S148" s="35">
        <v>357.76</v>
      </c>
      <c r="T148" s="35">
        <v>1609.71</v>
      </c>
      <c r="U148" s="36">
        <v>1967.47</v>
      </c>
      <c r="V148" s="36">
        <v>664.42999999999938</v>
      </c>
      <c r="W148" s="36">
        <v>2989.4500000000016</v>
      </c>
      <c r="X148" s="35">
        <v>3653.880000000001</v>
      </c>
      <c r="Y148" s="35">
        <v>4088.79</v>
      </c>
      <c r="Z148" s="35">
        <v>18396.669999999998</v>
      </c>
      <c r="AA148" s="35">
        <v>22485.46</v>
      </c>
      <c r="AB148" s="35">
        <v>0</v>
      </c>
      <c r="AC148" s="35">
        <v>0</v>
      </c>
      <c r="AD148" s="35">
        <v>0</v>
      </c>
      <c r="AE148" s="35">
        <v>22485.46</v>
      </c>
      <c r="AF148" s="35">
        <v>0</v>
      </c>
      <c r="AG148" s="35">
        <v>5680.07</v>
      </c>
      <c r="AH148" s="35">
        <v>25556.38</v>
      </c>
      <c r="AI148" s="35">
        <v>31236.45</v>
      </c>
      <c r="AJ148" s="35">
        <v>397.59</v>
      </c>
      <c r="AK148" s="35">
        <v>1788.95</v>
      </c>
      <c r="AL148" s="35">
        <v>2186.54</v>
      </c>
      <c r="AM148" s="35">
        <v>738.41</v>
      </c>
      <c r="AN148" s="35">
        <v>3322.32</v>
      </c>
      <c r="AO148" s="35">
        <v>4060.73</v>
      </c>
      <c r="AP148" s="35">
        <v>4544.07</v>
      </c>
      <c r="AQ148" s="35">
        <v>20445.11</v>
      </c>
      <c r="AR148" s="35">
        <v>24989.18</v>
      </c>
      <c r="AS148" s="35">
        <v>0</v>
      </c>
      <c r="AT148" s="35">
        <v>0</v>
      </c>
      <c r="AU148" s="35">
        <v>0</v>
      </c>
      <c r="AV148" s="35">
        <v>24989.18</v>
      </c>
      <c r="AW148" s="35">
        <v>0</v>
      </c>
    </row>
    <row r="149" spans="1:49" s="8" customFormat="1" ht="10.5" customHeight="1" x14ac:dyDescent="0.15">
      <c r="A149" s="61">
        <f t="shared" si="2"/>
        <v>138</v>
      </c>
      <c r="B149" s="61" t="s">
        <v>14</v>
      </c>
      <c r="C149" s="61">
        <v>6750</v>
      </c>
      <c r="D149" s="62">
        <v>44011</v>
      </c>
      <c r="E149" s="63">
        <v>44470</v>
      </c>
      <c r="F149" s="64" t="s">
        <v>64</v>
      </c>
      <c r="G149" s="62">
        <v>36122</v>
      </c>
      <c r="H149" s="62">
        <v>36375</v>
      </c>
      <c r="I149" s="62" t="s">
        <v>32</v>
      </c>
      <c r="J149" s="62" t="s">
        <v>39</v>
      </c>
      <c r="K149" s="62" t="s">
        <v>2</v>
      </c>
      <c r="L149" s="65" t="s">
        <v>78</v>
      </c>
      <c r="M149" s="61" t="s">
        <v>1</v>
      </c>
      <c r="N149" s="65" t="s">
        <v>4</v>
      </c>
      <c r="O149" s="66">
        <v>44013</v>
      </c>
      <c r="P149" s="67">
        <v>5111.03</v>
      </c>
      <c r="Q149" s="67">
        <v>22995.9</v>
      </c>
      <c r="R149" s="67">
        <v>28106.93</v>
      </c>
      <c r="S149" s="67">
        <v>357.77</v>
      </c>
      <c r="T149" s="67">
        <v>1609.71</v>
      </c>
      <c r="U149" s="68">
        <v>1967.48</v>
      </c>
      <c r="V149" s="68">
        <v>664.43000000000029</v>
      </c>
      <c r="W149" s="68">
        <v>2989.4700000000012</v>
      </c>
      <c r="X149" s="67">
        <v>3653.9000000000015</v>
      </c>
      <c r="Y149" s="67">
        <v>4088.83</v>
      </c>
      <c r="Z149" s="67">
        <v>18396.72</v>
      </c>
      <c r="AA149" s="67">
        <v>22485.55</v>
      </c>
      <c r="AB149" s="67">
        <v>0</v>
      </c>
      <c r="AC149" s="67">
        <v>0</v>
      </c>
      <c r="AD149" s="67">
        <v>0</v>
      </c>
      <c r="AE149" s="67">
        <v>22485.55</v>
      </c>
      <c r="AF149" s="67">
        <v>0</v>
      </c>
      <c r="AG149" s="67">
        <v>5680.12</v>
      </c>
      <c r="AH149" s="67">
        <v>25556.46</v>
      </c>
      <c r="AI149" s="67">
        <v>31236.579999999998</v>
      </c>
      <c r="AJ149" s="67">
        <v>397.6</v>
      </c>
      <c r="AK149" s="67">
        <v>1788.9500000000003</v>
      </c>
      <c r="AL149" s="67">
        <v>2186.5500000000002</v>
      </c>
      <c r="AM149" s="67">
        <v>738.41</v>
      </c>
      <c r="AN149" s="67">
        <v>3322.34</v>
      </c>
      <c r="AO149" s="67">
        <v>4060.75</v>
      </c>
      <c r="AP149" s="67">
        <v>4544.1099999999997</v>
      </c>
      <c r="AQ149" s="67">
        <v>20445.169999999998</v>
      </c>
      <c r="AR149" s="67">
        <v>24989.279999999999</v>
      </c>
      <c r="AS149" s="67">
        <v>0</v>
      </c>
      <c r="AT149" s="67">
        <v>0</v>
      </c>
      <c r="AU149" s="67">
        <v>0</v>
      </c>
      <c r="AV149" s="67">
        <v>24989.279999999999</v>
      </c>
      <c r="AW149" s="67">
        <v>0</v>
      </c>
    </row>
    <row r="150" spans="1:49" s="8" customFormat="1" ht="10.5" customHeight="1" x14ac:dyDescent="0.15">
      <c r="A150" s="30">
        <f t="shared" si="2"/>
        <v>139</v>
      </c>
      <c r="B150" s="30" t="s">
        <v>14</v>
      </c>
      <c r="C150" s="30">
        <v>6751</v>
      </c>
      <c r="D150" s="31">
        <v>44011</v>
      </c>
      <c r="E150" s="32">
        <v>44470</v>
      </c>
      <c r="F150" s="33" t="s">
        <v>64</v>
      </c>
      <c r="G150" s="31">
        <v>36122</v>
      </c>
      <c r="H150" s="31">
        <v>36375</v>
      </c>
      <c r="I150" s="31" t="s">
        <v>32</v>
      </c>
      <c r="J150" s="31" t="s">
        <v>39</v>
      </c>
      <c r="K150" s="31" t="s">
        <v>2</v>
      </c>
      <c r="L150" s="34" t="s">
        <v>78</v>
      </c>
      <c r="M150" s="30" t="s">
        <v>1</v>
      </c>
      <c r="N150" s="34" t="s">
        <v>4</v>
      </c>
      <c r="O150" s="37">
        <v>44013</v>
      </c>
      <c r="P150" s="35">
        <v>4897.41</v>
      </c>
      <c r="Q150" s="35">
        <v>22035.99</v>
      </c>
      <c r="R150" s="35">
        <v>26933.4</v>
      </c>
      <c r="S150" s="35">
        <v>342.81</v>
      </c>
      <c r="T150" s="35">
        <v>1542.52</v>
      </c>
      <c r="U150" s="36">
        <v>1885.33</v>
      </c>
      <c r="V150" s="36">
        <v>636.66999999999962</v>
      </c>
      <c r="W150" s="36">
        <v>2864.6700000000005</v>
      </c>
      <c r="X150" s="35">
        <v>3501.34</v>
      </c>
      <c r="Y150" s="35">
        <v>3917.93</v>
      </c>
      <c r="Z150" s="35">
        <v>17628.8</v>
      </c>
      <c r="AA150" s="35">
        <v>21546.73</v>
      </c>
      <c r="AB150" s="35">
        <v>0</v>
      </c>
      <c r="AC150" s="35">
        <v>0</v>
      </c>
      <c r="AD150" s="35">
        <v>0</v>
      </c>
      <c r="AE150" s="35">
        <v>21546.73</v>
      </c>
      <c r="AF150" s="35">
        <v>0</v>
      </c>
      <c r="AG150" s="35">
        <v>5442.72</v>
      </c>
      <c r="AH150" s="35">
        <v>24489.649999999998</v>
      </c>
      <c r="AI150" s="35">
        <v>29932.37</v>
      </c>
      <c r="AJ150" s="35">
        <v>380.98</v>
      </c>
      <c r="AK150" s="35">
        <v>1714.27</v>
      </c>
      <c r="AL150" s="35">
        <v>2095.25</v>
      </c>
      <c r="AM150" s="35">
        <v>707.56</v>
      </c>
      <c r="AN150" s="35">
        <v>3183.64</v>
      </c>
      <c r="AO150" s="35">
        <v>3891.2</v>
      </c>
      <c r="AP150" s="35">
        <v>4354.18</v>
      </c>
      <c r="AQ150" s="35">
        <v>19591.739999999998</v>
      </c>
      <c r="AR150" s="35">
        <v>23945.919999999998</v>
      </c>
      <c r="AS150" s="35">
        <v>0</v>
      </c>
      <c r="AT150" s="35">
        <v>0</v>
      </c>
      <c r="AU150" s="35">
        <v>0</v>
      </c>
      <c r="AV150" s="35">
        <v>23945.919999999998</v>
      </c>
      <c r="AW150" s="35">
        <v>0</v>
      </c>
    </row>
    <row r="151" spans="1:49" s="8" customFormat="1" ht="10.5" customHeight="1" x14ac:dyDescent="0.15">
      <c r="A151" s="61">
        <f t="shared" si="2"/>
        <v>140</v>
      </c>
      <c r="B151" s="61" t="s">
        <v>14</v>
      </c>
      <c r="C151" s="61">
        <v>6752</v>
      </c>
      <c r="D151" s="62">
        <v>44011</v>
      </c>
      <c r="E151" s="63">
        <v>44470</v>
      </c>
      <c r="F151" s="64" t="s">
        <v>64</v>
      </c>
      <c r="G151" s="62">
        <v>36122</v>
      </c>
      <c r="H151" s="62">
        <v>36375</v>
      </c>
      <c r="I151" s="62" t="s">
        <v>32</v>
      </c>
      <c r="J151" s="62" t="s">
        <v>39</v>
      </c>
      <c r="K151" s="62" t="s">
        <v>2</v>
      </c>
      <c r="L151" s="65" t="s">
        <v>78</v>
      </c>
      <c r="M151" s="61" t="s">
        <v>1</v>
      </c>
      <c r="N151" s="65" t="s">
        <v>4</v>
      </c>
      <c r="O151" s="66">
        <v>44013</v>
      </c>
      <c r="P151" s="67">
        <v>4554.01</v>
      </c>
      <c r="Q151" s="67">
        <v>20883.64</v>
      </c>
      <c r="R151" s="67">
        <v>25437.65</v>
      </c>
      <c r="S151" s="67">
        <v>318.77999999999997</v>
      </c>
      <c r="T151" s="67">
        <v>1461.8500000000001</v>
      </c>
      <c r="U151" s="68">
        <v>1780.63</v>
      </c>
      <c r="V151" s="68">
        <v>592.02000000000044</v>
      </c>
      <c r="W151" s="68">
        <v>2714.869999999999</v>
      </c>
      <c r="X151" s="67">
        <v>3306.8899999999994</v>
      </c>
      <c r="Y151" s="67">
        <v>3643.21</v>
      </c>
      <c r="Z151" s="67">
        <v>16706.920000000002</v>
      </c>
      <c r="AA151" s="67">
        <v>20350.13</v>
      </c>
      <c r="AB151" s="67">
        <v>0</v>
      </c>
      <c r="AC151" s="67">
        <v>0</v>
      </c>
      <c r="AD151" s="67">
        <v>0</v>
      </c>
      <c r="AE151" s="67">
        <v>20350.13</v>
      </c>
      <c r="AF151" s="67">
        <v>0</v>
      </c>
      <c r="AG151" s="67">
        <v>5061.08</v>
      </c>
      <c r="AH151" s="67">
        <v>23209</v>
      </c>
      <c r="AI151" s="67">
        <v>28270.080000000002</v>
      </c>
      <c r="AJ151" s="67">
        <v>354.27</v>
      </c>
      <c r="AK151" s="67">
        <v>1624.63</v>
      </c>
      <c r="AL151" s="67">
        <v>1978.9</v>
      </c>
      <c r="AM151" s="67">
        <v>657.94</v>
      </c>
      <c r="AN151" s="67">
        <v>3017.16</v>
      </c>
      <c r="AO151" s="67">
        <v>3675.1</v>
      </c>
      <c r="AP151" s="67">
        <v>4048.87</v>
      </c>
      <c r="AQ151" s="67">
        <v>18567.210000000003</v>
      </c>
      <c r="AR151" s="67">
        <v>22616.080000000002</v>
      </c>
      <c r="AS151" s="67">
        <v>0</v>
      </c>
      <c r="AT151" s="67">
        <v>0</v>
      </c>
      <c r="AU151" s="67">
        <v>0</v>
      </c>
      <c r="AV151" s="67">
        <v>22616.080000000002</v>
      </c>
      <c r="AW151" s="67">
        <v>0</v>
      </c>
    </row>
    <row r="152" spans="1:49" s="8" customFormat="1" ht="10.5" customHeight="1" x14ac:dyDescent="0.15">
      <c r="A152" s="30">
        <f t="shared" si="2"/>
        <v>141</v>
      </c>
      <c r="B152" s="30" t="s">
        <v>14</v>
      </c>
      <c r="C152" s="30">
        <v>6753</v>
      </c>
      <c r="D152" s="31">
        <v>44011</v>
      </c>
      <c r="E152" s="32">
        <v>44470</v>
      </c>
      <c r="F152" s="33" t="s">
        <v>64</v>
      </c>
      <c r="G152" s="31">
        <v>36122</v>
      </c>
      <c r="H152" s="31">
        <v>36375</v>
      </c>
      <c r="I152" s="31" t="s">
        <v>32</v>
      </c>
      <c r="J152" s="31" t="s">
        <v>39</v>
      </c>
      <c r="K152" s="31" t="s">
        <v>2</v>
      </c>
      <c r="L152" s="34" t="s">
        <v>78</v>
      </c>
      <c r="M152" s="30" t="s">
        <v>1</v>
      </c>
      <c r="N152" s="34" t="s">
        <v>4</v>
      </c>
      <c r="O152" s="37">
        <v>44013</v>
      </c>
      <c r="P152" s="35">
        <v>5111.03</v>
      </c>
      <c r="Q152" s="35">
        <v>22995.9</v>
      </c>
      <c r="R152" s="35">
        <v>28106.93</v>
      </c>
      <c r="S152" s="35">
        <v>357.77</v>
      </c>
      <c r="T152" s="35">
        <v>1609.71</v>
      </c>
      <c r="U152" s="36">
        <v>1967.48</v>
      </c>
      <c r="V152" s="36">
        <v>664.43000000000029</v>
      </c>
      <c r="W152" s="36">
        <v>2989.4700000000012</v>
      </c>
      <c r="X152" s="35">
        <v>3653.9000000000015</v>
      </c>
      <c r="Y152" s="35">
        <v>4088.83</v>
      </c>
      <c r="Z152" s="35">
        <v>18396.72</v>
      </c>
      <c r="AA152" s="35">
        <v>22485.55</v>
      </c>
      <c r="AB152" s="35">
        <v>0</v>
      </c>
      <c r="AC152" s="35">
        <v>0</v>
      </c>
      <c r="AD152" s="35">
        <v>0</v>
      </c>
      <c r="AE152" s="35">
        <v>22485.55</v>
      </c>
      <c r="AF152" s="35">
        <v>0</v>
      </c>
      <c r="AG152" s="35">
        <v>5680.12</v>
      </c>
      <c r="AH152" s="35">
        <v>25556.46</v>
      </c>
      <c r="AI152" s="35">
        <v>31236.579999999998</v>
      </c>
      <c r="AJ152" s="35">
        <v>397.6</v>
      </c>
      <c r="AK152" s="35">
        <v>1788.9500000000003</v>
      </c>
      <c r="AL152" s="35">
        <v>2186.5500000000002</v>
      </c>
      <c r="AM152" s="35">
        <v>738.41</v>
      </c>
      <c r="AN152" s="35">
        <v>3322.34</v>
      </c>
      <c r="AO152" s="35">
        <v>4060.75</v>
      </c>
      <c r="AP152" s="35">
        <v>4544.1099999999997</v>
      </c>
      <c r="AQ152" s="35">
        <v>20445.169999999998</v>
      </c>
      <c r="AR152" s="35">
        <v>24989.279999999999</v>
      </c>
      <c r="AS152" s="35">
        <v>0</v>
      </c>
      <c r="AT152" s="35">
        <v>0</v>
      </c>
      <c r="AU152" s="35">
        <v>0</v>
      </c>
      <c r="AV152" s="35">
        <v>24989.279999999999</v>
      </c>
      <c r="AW152" s="35">
        <v>0</v>
      </c>
    </row>
    <row r="153" spans="1:49" s="8" customFormat="1" ht="10.5" customHeight="1" x14ac:dyDescent="0.15">
      <c r="A153" s="61">
        <f t="shared" si="2"/>
        <v>142</v>
      </c>
      <c r="B153" s="61" t="s">
        <v>14</v>
      </c>
      <c r="C153" s="61">
        <v>6754</v>
      </c>
      <c r="D153" s="62">
        <v>44011</v>
      </c>
      <c r="E153" s="63">
        <v>44470</v>
      </c>
      <c r="F153" s="64" t="s">
        <v>64</v>
      </c>
      <c r="G153" s="62">
        <v>36122</v>
      </c>
      <c r="H153" s="62">
        <v>36375</v>
      </c>
      <c r="I153" s="62" t="s">
        <v>32</v>
      </c>
      <c r="J153" s="62" t="s">
        <v>39</v>
      </c>
      <c r="K153" s="62" t="s">
        <v>2</v>
      </c>
      <c r="L153" s="65" t="s">
        <v>78</v>
      </c>
      <c r="M153" s="61" t="s">
        <v>1</v>
      </c>
      <c r="N153" s="65" t="s">
        <v>4</v>
      </c>
      <c r="O153" s="66">
        <v>44013</v>
      </c>
      <c r="P153" s="67">
        <v>4497.6499999999996</v>
      </c>
      <c r="Q153" s="67">
        <v>20236.769999999997</v>
      </c>
      <c r="R153" s="67">
        <v>24734.42</v>
      </c>
      <c r="S153" s="67">
        <v>314.83</v>
      </c>
      <c r="T153" s="67">
        <v>1416.5700000000002</v>
      </c>
      <c r="U153" s="68">
        <v>1731.4</v>
      </c>
      <c r="V153" s="68">
        <v>584.69999999999982</v>
      </c>
      <c r="W153" s="68">
        <v>2630.7799999999961</v>
      </c>
      <c r="X153" s="67">
        <v>3215.4799999999959</v>
      </c>
      <c r="Y153" s="67">
        <v>3598.12</v>
      </c>
      <c r="Z153" s="67">
        <v>16189.420000000002</v>
      </c>
      <c r="AA153" s="67">
        <v>19787.54</v>
      </c>
      <c r="AB153" s="67">
        <v>0</v>
      </c>
      <c r="AC153" s="67">
        <v>0</v>
      </c>
      <c r="AD153" s="67">
        <v>0</v>
      </c>
      <c r="AE153" s="67">
        <v>19787.54</v>
      </c>
      <c r="AF153" s="67">
        <v>0</v>
      </c>
      <c r="AG153" s="67">
        <v>4998.4400000000005</v>
      </c>
      <c r="AH153" s="67">
        <v>22490.1</v>
      </c>
      <c r="AI153" s="67">
        <v>27488.54</v>
      </c>
      <c r="AJ153" s="67">
        <v>349.88</v>
      </c>
      <c r="AK153" s="67">
        <v>1574.3000000000002</v>
      </c>
      <c r="AL153" s="67">
        <v>1924.18</v>
      </c>
      <c r="AM153" s="67">
        <v>649.79999999999995</v>
      </c>
      <c r="AN153" s="67">
        <v>2923.71</v>
      </c>
      <c r="AO153" s="67">
        <v>3573.51</v>
      </c>
      <c r="AP153" s="67">
        <v>3998.76</v>
      </c>
      <c r="AQ153" s="67">
        <v>17992.089999999997</v>
      </c>
      <c r="AR153" s="67">
        <v>21990.85</v>
      </c>
      <c r="AS153" s="67">
        <v>0</v>
      </c>
      <c r="AT153" s="67">
        <v>0</v>
      </c>
      <c r="AU153" s="67">
        <v>0</v>
      </c>
      <c r="AV153" s="67">
        <v>21990.85</v>
      </c>
      <c r="AW153" s="67">
        <v>0</v>
      </c>
    </row>
    <row r="154" spans="1:49" s="8" customFormat="1" ht="10.5" customHeight="1" x14ac:dyDescent="0.15">
      <c r="A154" s="30">
        <f t="shared" si="2"/>
        <v>143</v>
      </c>
      <c r="B154" s="30" t="s">
        <v>14</v>
      </c>
      <c r="C154" s="30">
        <v>6755</v>
      </c>
      <c r="D154" s="31">
        <v>44011</v>
      </c>
      <c r="E154" s="32">
        <v>44470</v>
      </c>
      <c r="F154" s="33" t="s">
        <v>64</v>
      </c>
      <c r="G154" s="31">
        <v>36122</v>
      </c>
      <c r="H154" s="31">
        <v>36375</v>
      </c>
      <c r="I154" s="31" t="s">
        <v>32</v>
      </c>
      <c r="J154" s="31" t="s">
        <v>39</v>
      </c>
      <c r="K154" s="31" t="s">
        <v>2</v>
      </c>
      <c r="L154" s="34" t="s">
        <v>78</v>
      </c>
      <c r="M154" s="30" t="s">
        <v>1</v>
      </c>
      <c r="N154" s="34" t="s">
        <v>4</v>
      </c>
      <c r="O154" s="37">
        <v>44013</v>
      </c>
      <c r="P154" s="35">
        <v>4897.41</v>
      </c>
      <c r="Q154" s="35">
        <v>22035.99</v>
      </c>
      <c r="R154" s="35">
        <v>26933.4</v>
      </c>
      <c r="S154" s="35">
        <v>342.81</v>
      </c>
      <c r="T154" s="35">
        <v>1542.52</v>
      </c>
      <c r="U154" s="36">
        <v>1885.33</v>
      </c>
      <c r="V154" s="36">
        <v>636.66999999999962</v>
      </c>
      <c r="W154" s="36">
        <v>2864.6700000000005</v>
      </c>
      <c r="X154" s="35">
        <v>3501.34</v>
      </c>
      <c r="Y154" s="35">
        <v>3917.93</v>
      </c>
      <c r="Z154" s="35">
        <v>17628.8</v>
      </c>
      <c r="AA154" s="35">
        <v>21546.73</v>
      </c>
      <c r="AB154" s="35">
        <v>0</v>
      </c>
      <c r="AC154" s="35">
        <v>0</v>
      </c>
      <c r="AD154" s="35">
        <v>0</v>
      </c>
      <c r="AE154" s="35">
        <v>21546.73</v>
      </c>
      <c r="AF154" s="35">
        <v>0</v>
      </c>
      <c r="AG154" s="35">
        <v>5442.72</v>
      </c>
      <c r="AH154" s="35">
        <v>24489.649999999998</v>
      </c>
      <c r="AI154" s="35">
        <v>29932.37</v>
      </c>
      <c r="AJ154" s="35">
        <v>380.98</v>
      </c>
      <c r="AK154" s="35">
        <v>1714.27</v>
      </c>
      <c r="AL154" s="35">
        <v>2095.25</v>
      </c>
      <c r="AM154" s="35">
        <v>707.56</v>
      </c>
      <c r="AN154" s="35">
        <v>3183.64</v>
      </c>
      <c r="AO154" s="35">
        <v>3891.2</v>
      </c>
      <c r="AP154" s="35">
        <v>4354.18</v>
      </c>
      <c r="AQ154" s="35">
        <v>19591.739999999998</v>
      </c>
      <c r="AR154" s="35">
        <v>23945.919999999998</v>
      </c>
      <c r="AS154" s="35">
        <v>0</v>
      </c>
      <c r="AT154" s="35">
        <v>0</v>
      </c>
      <c r="AU154" s="35">
        <v>0</v>
      </c>
      <c r="AV154" s="35">
        <v>23945.919999999998</v>
      </c>
      <c r="AW154" s="35">
        <v>0</v>
      </c>
    </row>
    <row r="155" spans="1:49" s="8" customFormat="1" ht="10.5" customHeight="1" x14ac:dyDescent="0.15">
      <c r="A155" s="61">
        <f t="shared" si="2"/>
        <v>144</v>
      </c>
      <c r="B155" s="61" t="s">
        <v>14</v>
      </c>
      <c r="C155" s="61">
        <v>6756</v>
      </c>
      <c r="D155" s="62">
        <v>44011</v>
      </c>
      <c r="E155" s="63">
        <v>44470</v>
      </c>
      <c r="F155" s="64" t="s">
        <v>64</v>
      </c>
      <c r="G155" s="62">
        <v>36122</v>
      </c>
      <c r="H155" s="62">
        <v>36375</v>
      </c>
      <c r="I155" s="62" t="s">
        <v>32</v>
      </c>
      <c r="J155" s="62" t="s">
        <v>39</v>
      </c>
      <c r="K155" s="62" t="s">
        <v>2</v>
      </c>
      <c r="L155" s="65" t="s">
        <v>78</v>
      </c>
      <c r="M155" s="61" t="s">
        <v>1</v>
      </c>
      <c r="N155" s="65" t="s">
        <v>4</v>
      </c>
      <c r="O155" s="66">
        <v>44013</v>
      </c>
      <c r="P155" s="67">
        <v>5111.03</v>
      </c>
      <c r="Q155" s="67">
        <v>22995.9</v>
      </c>
      <c r="R155" s="67">
        <v>28106.93</v>
      </c>
      <c r="S155" s="67">
        <v>357.77</v>
      </c>
      <c r="T155" s="67">
        <v>1609.71</v>
      </c>
      <c r="U155" s="68">
        <v>1967.48</v>
      </c>
      <c r="V155" s="68">
        <v>664.43000000000029</v>
      </c>
      <c r="W155" s="68">
        <v>2989.4700000000012</v>
      </c>
      <c r="X155" s="67">
        <v>3653.9000000000015</v>
      </c>
      <c r="Y155" s="67">
        <v>4088.83</v>
      </c>
      <c r="Z155" s="67">
        <v>18396.72</v>
      </c>
      <c r="AA155" s="67">
        <v>22485.55</v>
      </c>
      <c r="AB155" s="67">
        <v>0</v>
      </c>
      <c r="AC155" s="67">
        <v>0</v>
      </c>
      <c r="AD155" s="67">
        <v>0</v>
      </c>
      <c r="AE155" s="67">
        <v>22485.55</v>
      </c>
      <c r="AF155" s="67">
        <v>0</v>
      </c>
      <c r="AG155" s="67">
        <v>5680.12</v>
      </c>
      <c r="AH155" s="67">
        <v>25556.46</v>
      </c>
      <c r="AI155" s="67">
        <v>31236.579999999998</v>
      </c>
      <c r="AJ155" s="67">
        <v>397.6</v>
      </c>
      <c r="AK155" s="67">
        <v>1788.9500000000003</v>
      </c>
      <c r="AL155" s="67">
        <v>2186.5500000000002</v>
      </c>
      <c r="AM155" s="67">
        <v>738.41</v>
      </c>
      <c r="AN155" s="67">
        <v>3322.34</v>
      </c>
      <c r="AO155" s="67">
        <v>4060.75</v>
      </c>
      <c r="AP155" s="67">
        <v>4544.1099999999997</v>
      </c>
      <c r="AQ155" s="67">
        <v>20445.169999999998</v>
      </c>
      <c r="AR155" s="67">
        <v>24989.279999999999</v>
      </c>
      <c r="AS155" s="67">
        <v>0</v>
      </c>
      <c r="AT155" s="67">
        <v>0</v>
      </c>
      <c r="AU155" s="67">
        <v>0</v>
      </c>
      <c r="AV155" s="67">
        <v>24989.279999999999</v>
      </c>
      <c r="AW155" s="67">
        <v>0</v>
      </c>
    </row>
    <row r="156" spans="1:49" s="8" customFormat="1" ht="10.5" customHeight="1" x14ac:dyDescent="0.15">
      <c r="A156" s="30">
        <f t="shared" si="2"/>
        <v>145</v>
      </c>
      <c r="B156" s="30" t="s">
        <v>14</v>
      </c>
      <c r="C156" s="30">
        <v>6757</v>
      </c>
      <c r="D156" s="31">
        <v>44011</v>
      </c>
      <c r="E156" s="32">
        <v>44470</v>
      </c>
      <c r="F156" s="33" t="s">
        <v>64</v>
      </c>
      <c r="G156" s="31">
        <v>36122</v>
      </c>
      <c r="H156" s="31">
        <v>36375</v>
      </c>
      <c r="I156" s="31" t="s">
        <v>32</v>
      </c>
      <c r="J156" s="31" t="s">
        <v>39</v>
      </c>
      <c r="K156" s="31" t="s">
        <v>2</v>
      </c>
      <c r="L156" s="34" t="s">
        <v>78</v>
      </c>
      <c r="M156" s="30" t="s">
        <v>1</v>
      </c>
      <c r="N156" s="34" t="s">
        <v>4</v>
      </c>
      <c r="O156" s="37">
        <v>44013</v>
      </c>
      <c r="P156" s="35">
        <v>5110.9799999999996</v>
      </c>
      <c r="Q156" s="35">
        <v>22995.83</v>
      </c>
      <c r="R156" s="35">
        <v>28106.81</v>
      </c>
      <c r="S156" s="35">
        <v>357.76</v>
      </c>
      <c r="T156" s="35">
        <v>1609.71</v>
      </c>
      <c r="U156" s="36">
        <v>1967.47</v>
      </c>
      <c r="V156" s="36">
        <v>664.42999999999938</v>
      </c>
      <c r="W156" s="36">
        <v>2989.4500000000016</v>
      </c>
      <c r="X156" s="35">
        <v>3653.880000000001</v>
      </c>
      <c r="Y156" s="35">
        <v>4088.79</v>
      </c>
      <c r="Z156" s="35">
        <v>18396.669999999998</v>
      </c>
      <c r="AA156" s="35">
        <v>22485.46</v>
      </c>
      <c r="AB156" s="35">
        <v>0</v>
      </c>
      <c r="AC156" s="35">
        <v>0</v>
      </c>
      <c r="AD156" s="35">
        <v>0</v>
      </c>
      <c r="AE156" s="35">
        <v>22485.46</v>
      </c>
      <c r="AF156" s="35">
        <v>0</v>
      </c>
      <c r="AG156" s="35">
        <v>5680.07</v>
      </c>
      <c r="AH156" s="35">
        <v>25556.38</v>
      </c>
      <c r="AI156" s="35">
        <v>31236.45</v>
      </c>
      <c r="AJ156" s="35">
        <v>397.59</v>
      </c>
      <c r="AK156" s="35">
        <v>1788.95</v>
      </c>
      <c r="AL156" s="35">
        <v>2186.54</v>
      </c>
      <c r="AM156" s="35">
        <v>738.41</v>
      </c>
      <c r="AN156" s="35">
        <v>3322.32</v>
      </c>
      <c r="AO156" s="35">
        <v>4060.73</v>
      </c>
      <c r="AP156" s="35">
        <v>4544.07</v>
      </c>
      <c r="AQ156" s="35">
        <v>20445.11</v>
      </c>
      <c r="AR156" s="35">
        <v>24989.18</v>
      </c>
      <c r="AS156" s="35">
        <v>0</v>
      </c>
      <c r="AT156" s="35">
        <v>0</v>
      </c>
      <c r="AU156" s="35">
        <v>0</v>
      </c>
      <c r="AV156" s="35">
        <v>24989.18</v>
      </c>
      <c r="AW156" s="35">
        <v>0</v>
      </c>
    </row>
    <row r="157" spans="1:49" s="8" customFormat="1" ht="10.5" customHeight="1" x14ac:dyDescent="0.15">
      <c r="A157" s="61">
        <f t="shared" si="2"/>
        <v>146</v>
      </c>
      <c r="B157" s="61" t="s">
        <v>14</v>
      </c>
      <c r="C157" s="61">
        <v>6758</v>
      </c>
      <c r="D157" s="62">
        <v>44011</v>
      </c>
      <c r="E157" s="63">
        <v>44470</v>
      </c>
      <c r="F157" s="64" t="s">
        <v>64</v>
      </c>
      <c r="G157" s="62">
        <v>36122</v>
      </c>
      <c r="H157" s="62">
        <v>36375</v>
      </c>
      <c r="I157" s="62" t="s">
        <v>32</v>
      </c>
      <c r="J157" s="62" t="s">
        <v>39</v>
      </c>
      <c r="K157" s="62" t="s">
        <v>2</v>
      </c>
      <c r="L157" s="65" t="s">
        <v>78</v>
      </c>
      <c r="M157" s="61" t="s">
        <v>1</v>
      </c>
      <c r="N157" s="65" t="s">
        <v>4</v>
      </c>
      <c r="O157" s="66">
        <v>44013</v>
      </c>
      <c r="P157" s="67">
        <v>5110.9799999999996</v>
      </c>
      <c r="Q157" s="67">
        <v>22995.83</v>
      </c>
      <c r="R157" s="67">
        <v>28106.81</v>
      </c>
      <c r="S157" s="67">
        <v>357.76</v>
      </c>
      <c r="T157" s="67">
        <v>1609.71</v>
      </c>
      <c r="U157" s="68">
        <v>1967.47</v>
      </c>
      <c r="V157" s="68">
        <v>664.42999999999938</v>
      </c>
      <c r="W157" s="68">
        <v>2989.4500000000016</v>
      </c>
      <c r="X157" s="67">
        <v>3653.880000000001</v>
      </c>
      <c r="Y157" s="67">
        <v>4088.79</v>
      </c>
      <c r="Z157" s="67">
        <v>18396.669999999998</v>
      </c>
      <c r="AA157" s="67">
        <v>22485.46</v>
      </c>
      <c r="AB157" s="67">
        <v>0</v>
      </c>
      <c r="AC157" s="67">
        <v>0</v>
      </c>
      <c r="AD157" s="67">
        <v>0</v>
      </c>
      <c r="AE157" s="67">
        <v>22485.46</v>
      </c>
      <c r="AF157" s="67">
        <v>0</v>
      </c>
      <c r="AG157" s="67">
        <v>5680.07</v>
      </c>
      <c r="AH157" s="67">
        <v>25556.38</v>
      </c>
      <c r="AI157" s="67">
        <v>31236.45</v>
      </c>
      <c r="AJ157" s="67">
        <v>397.59</v>
      </c>
      <c r="AK157" s="67">
        <v>1788.95</v>
      </c>
      <c r="AL157" s="67">
        <v>2186.54</v>
      </c>
      <c r="AM157" s="67">
        <v>738.41</v>
      </c>
      <c r="AN157" s="67">
        <v>3322.32</v>
      </c>
      <c r="AO157" s="67">
        <v>4060.73</v>
      </c>
      <c r="AP157" s="67">
        <v>4544.07</v>
      </c>
      <c r="AQ157" s="67">
        <v>20445.11</v>
      </c>
      <c r="AR157" s="67">
        <v>24989.18</v>
      </c>
      <c r="AS157" s="67">
        <v>0</v>
      </c>
      <c r="AT157" s="67">
        <v>0</v>
      </c>
      <c r="AU157" s="67">
        <v>0</v>
      </c>
      <c r="AV157" s="67">
        <v>24989.18</v>
      </c>
      <c r="AW157" s="67">
        <v>0</v>
      </c>
    </row>
    <row r="158" spans="1:49" s="8" customFormat="1" ht="10.5" customHeight="1" x14ac:dyDescent="0.15">
      <c r="A158" s="30">
        <f t="shared" si="2"/>
        <v>147</v>
      </c>
      <c r="B158" s="30" t="s">
        <v>14</v>
      </c>
      <c r="C158" s="30">
        <v>6759</v>
      </c>
      <c r="D158" s="31">
        <v>44011</v>
      </c>
      <c r="E158" s="32">
        <v>44470</v>
      </c>
      <c r="F158" s="33" t="s">
        <v>64</v>
      </c>
      <c r="G158" s="31">
        <v>36122</v>
      </c>
      <c r="H158" s="31">
        <v>36375</v>
      </c>
      <c r="I158" s="31" t="s">
        <v>32</v>
      </c>
      <c r="J158" s="31" t="s">
        <v>39</v>
      </c>
      <c r="K158" s="31" t="s">
        <v>2</v>
      </c>
      <c r="L158" s="34" t="s">
        <v>78</v>
      </c>
      <c r="M158" s="30" t="s">
        <v>1</v>
      </c>
      <c r="N158" s="34" t="s">
        <v>4</v>
      </c>
      <c r="O158" s="37">
        <v>44013</v>
      </c>
      <c r="P158" s="35">
        <v>5110.9799999999996</v>
      </c>
      <c r="Q158" s="35">
        <v>22995.83</v>
      </c>
      <c r="R158" s="35">
        <v>28106.81</v>
      </c>
      <c r="S158" s="35">
        <v>357.76</v>
      </c>
      <c r="T158" s="35">
        <v>1609.71</v>
      </c>
      <c r="U158" s="36">
        <v>1967.47</v>
      </c>
      <c r="V158" s="36">
        <v>664.42999999999938</v>
      </c>
      <c r="W158" s="36">
        <v>2989.4500000000016</v>
      </c>
      <c r="X158" s="35">
        <v>3653.880000000001</v>
      </c>
      <c r="Y158" s="35">
        <v>4088.79</v>
      </c>
      <c r="Z158" s="35">
        <v>18396.669999999998</v>
      </c>
      <c r="AA158" s="35">
        <v>22485.46</v>
      </c>
      <c r="AB158" s="35">
        <v>0</v>
      </c>
      <c r="AC158" s="35">
        <v>0</v>
      </c>
      <c r="AD158" s="35">
        <v>0</v>
      </c>
      <c r="AE158" s="35">
        <v>22485.46</v>
      </c>
      <c r="AF158" s="35">
        <v>0</v>
      </c>
      <c r="AG158" s="35">
        <v>5680.07</v>
      </c>
      <c r="AH158" s="35">
        <v>25556.38</v>
      </c>
      <c r="AI158" s="35">
        <v>31236.45</v>
      </c>
      <c r="AJ158" s="35">
        <v>397.59</v>
      </c>
      <c r="AK158" s="35">
        <v>1788.95</v>
      </c>
      <c r="AL158" s="35">
        <v>2186.54</v>
      </c>
      <c r="AM158" s="35">
        <v>738.41</v>
      </c>
      <c r="AN158" s="35">
        <v>3322.32</v>
      </c>
      <c r="AO158" s="35">
        <v>4060.73</v>
      </c>
      <c r="AP158" s="35">
        <v>4544.07</v>
      </c>
      <c r="AQ158" s="35">
        <v>20445.11</v>
      </c>
      <c r="AR158" s="35">
        <v>24989.18</v>
      </c>
      <c r="AS158" s="35">
        <v>0</v>
      </c>
      <c r="AT158" s="35">
        <v>0</v>
      </c>
      <c r="AU158" s="35">
        <v>0</v>
      </c>
      <c r="AV158" s="35">
        <v>24989.18</v>
      </c>
      <c r="AW158" s="35">
        <v>0</v>
      </c>
    </row>
    <row r="159" spans="1:49" s="8" customFormat="1" ht="10.5" customHeight="1" x14ac:dyDescent="0.15">
      <c r="A159" s="61">
        <f t="shared" si="2"/>
        <v>148</v>
      </c>
      <c r="B159" s="61" t="s">
        <v>14</v>
      </c>
      <c r="C159" s="61">
        <v>6760</v>
      </c>
      <c r="D159" s="62">
        <v>44011</v>
      </c>
      <c r="E159" s="63">
        <v>44470</v>
      </c>
      <c r="F159" s="64" t="s">
        <v>64</v>
      </c>
      <c r="G159" s="62">
        <v>36122</v>
      </c>
      <c r="H159" s="62">
        <v>36375</v>
      </c>
      <c r="I159" s="62" t="s">
        <v>32</v>
      </c>
      <c r="J159" s="62" t="s">
        <v>39</v>
      </c>
      <c r="K159" s="62" t="s">
        <v>2</v>
      </c>
      <c r="L159" s="65" t="s">
        <v>78</v>
      </c>
      <c r="M159" s="61" t="s">
        <v>1</v>
      </c>
      <c r="N159" s="65" t="s">
        <v>4</v>
      </c>
      <c r="O159" s="66">
        <v>44013</v>
      </c>
      <c r="P159" s="67">
        <v>5110.9799999999996</v>
      </c>
      <c r="Q159" s="67">
        <v>22995.83</v>
      </c>
      <c r="R159" s="67">
        <v>28106.81</v>
      </c>
      <c r="S159" s="67">
        <v>357.76</v>
      </c>
      <c r="T159" s="67">
        <v>1609.71</v>
      </c>
      <c r="U159" s="68">
        <v>1967.47</v>
      </c>
      <c r="V159" s="68">
        <v>664.42999999999938</v>
      </c>
      <c r="W159" s="68">
        <v>2989.4500000000016</v>
      </c>
      <c r="X159" s="67">
        <v>3653.880000000001</v>
      </c>
      <c r="Y159" s="67">
        <v>4088.79</v>
      </c>
      <c r="Z159" s="67">
        <v>18396.669999999998</v>
      </c>
      <c r="AA159" s="67">
        <v>22485.46</v>
      </c>
      <c r="AB159" s="67">
        <v>0</v>
      </c>
      <c r="AC159" s="67">
        <v>0</v>
      </c>
      <c r="AD159" s="67">
        <v>0</v>
      </c>
      <c r="AE159" s="67">
        <v>22485.46</v>
      </c>
      <c r="AF159" s="67">
        <v>0</v>
      </c>
      <c r="AG159" s="67">
        <v>5680.07</v>
      </c>
      <c r="AH159" s="67">
        <v>25556.38</v>
      </c>
      <c r="AI159" s="67">
        <v>31236.45</v>
      </c>
      <c r="AJ159" s="67">
        <v>397.59</v>
      </c>
      <c r="AK159" s="67">
        <v>1788.95</v>
      </c>
      <c r="AL159" s="67">
        <v>2186.54</v>
      </c>
      <c r="AM159" s="67">
        <v>738.41</v>
      </c>
      <c r="AN159" s="67">
        <v>3322.32</v>
      </c>
      <c r="AO159" s="67">
        <v>4060.73</v>
      </c>
      <c r="AP159" s="67">
        <v>4544.07</v>
      </c>
      <c r="AQ159" s="67">
        <v>20445.11</v>
      </c>
      <c r="AR159" s="67">
        <v>24989.18</v>
      </c>
      <c r="AS159" s="67">
        <v>0</v>
      </c>
      <c r="AT159" s="67">
        <v>0</v>
      </c>
      <c r="AU159" s="67">
        <v>0</v>
      </c>
      <c r="AV159" s="67">
        <v>24989.18</v>
      </c>
      <c r="AW159" s="67">
        <v>0</v>
      </c>
    </row>
    <row r="160" spans="1:49" s="8" customFormat="1" ht="10.5" customHeight="1" x14ac:dyDescent="0.15">
      <c r="A160" s="30">
        <f t="shared" si="2"/>
        <v>149</v>
      </c>
      <c r="B160" s="30" t="s">
        <v>14</v>
      </c>
      <c r="C160" s="30">
        <v>6761</v>
      </c>
      <c r="D160" s="31">
        <v>44011</v>
      </c>
      <c r="E160" s="32">
        <v>44470</v>
      </c>
      <c r="F160" s="33" t="s">
        <v>64</v>
      </c>
      <c r="G160" s="31">
        <v>36122</v>
      </c>
      <c r="H160" s="31">
        <v>36375</v>
      </c>
      <c r="I160" s="31" t="s">
        <v>32</v>
      </c>
      <c r="J160" s="31" t="s">
        <v>39</v>
      </c>
      <c r="K160" s="31" t="s">
        <v>2</v>
      </c>
      <c r="L160" s="34" t="s">
        <v>78</v>
      </c>
      <c r="M160" s="30" t="s">
        <v>1</v>
      </c>
      <c r="N160" s="34" t="s">
        <v>4</v>
      </c>
      <c r="O160" s="37">
        <v>44013</v>
      </c>
      <c r="P160" s="35">
        <v>5255.83</v>
      </c>
      <c r="Q160" s="35">
        <v>23647.510000000002</v>
      </c>
      <c r="R160" s="35">
        <v>28903.34</v>
      </c>
      <c r="S160" s="35">
        <v>367.9</v>
      </c>
      <c r="T160" s="35">
        <v>1655.33</v>
      </c>
      <c r="U160" s="36">
        <v>2023.23</v>
      </c>
      <c r="V160" s="36">
        <v>683.26000000000022</v>
      </c>
      <c r="W160" s="36">
        <v>3074.1600000000017</v>
      </c>
      <c r="X160" s="35">
        <v>3757.4200000000019</v>
      </c>
      <c r="Y160" s="35">
        <v>4204.67</v>
      </c>
      <c r="Z160" s="35">
        <v>18918.019999999997</v>
      </c>
      <c r="AA160" s="35">
        <v>23122.69</v>
      </c>
      <c r="AB160" s="35">
        <v>0</v>
      </c>
      <c r="AC160" s="35">
        <v>0</v>
      </c>
      <c r="AD160" s="35">
        <v>0</v>
      </c>
      <c r="AE160" s="35">
        <v>23122.69</v>
      </c>
      <c r="AF160" s="35">
        <v>0</v>
      </c>
      <c r="AG160" s="35">
        <v>5841.05</v>
      </c>
      <c r="AH160" s="35">
        <v>26280.620000000003</v>
      </c>
      <c r="AI160" s="35">
        <v>32121.670000000002</v>
      </c>
      <c r="AJ160" s="35">
        <v>408.86</v>
      </c>
      <c r="AK160" s="35">
        <v>1839.65</v>
      </c>
      <c r="AL160" s="35">
        <v>2248.5100000000002</v>
      </c>
      <c r="AM160" s="35">
        <v>759.34</v>
      </c>
      <c r="AN160" s="35">
        <v>3416.46</v>
      </c>
      <c r="AO160" s="35">
        <v>4175.8</v>
      </c>
      <c r="AP160" s="35">
        <v>4672.8500000000004</v>
      </c>
      <c r="AQ160" s="35">
        <v>21024.510000000002</v>
      </c>
      <c r="AR160" s="35">
        <v>25697.360000000001</v>
      </c>
      <c r="AS160" s="35">
        <v>0</v>
      </c>
      <c r="AT160" s="35">
        <v>0</v>
      </c>
      <c r="AU160" s="35">
        <v>0</v>
      </c>
      <c r="AV160" s="35">
        <v>25697.360000000001</v>
      </c>
      <c r="AW160" s="35">
        <v>0</v>
      </c>
    </row>
    <row r="161" spans="1:49" s="8" customFormat="1" ht="10.5" customHeight="1" x14ac:dyDescent="0.15">
      <c r="A161" s="61">
        <f t="shared" si="2"/>
        <v>150</v>
      </c>
      <c r="B161" s="61" t="s">
        <v>14</v>
      </c>
      <c r="C161" s="61">
        <v>6762</v>
      </c>
      <c r="D161" s="62">
        <v>44011</v>
      </c>
      <c r="E161" s="63">
        <v>44470</v>
      </c>
      <c r="F161" s="64" t="s">
        <v>64</v>
      </c>
      <c r="G161" s="62">
        <v>36122</v>
      </c>
      <c r="H161" s="62">
        <v>36375</v>
      </c>
      <c r="I161" s="62" t="s">
        <v>32</v>
      </c>
      <c r="J161" s="62" t="s">
        <v>39</v>
      </c>
      <c r="K161" s="62" t="s">
        <v>2</v>
      </c>
      <c r="L161" s="65" t="s">
        <v>78</v>
      </c>
      <c r="M161" s="61" t="s">
        <v>1</v>
      </c>
      <c r="N161" s="65" t="s">
        <v>4</v>
      </c>
      <c r="O161" s="66">
        <v>44013</v>
      </c>
      <c r="P161" s="67">
        <v>5110.9799999999996</v>
      </c>
      <c r="Q161" s="67">
        <v>22995.83</v>
      </c>
      <c r="R161" s="67">
        <v>28106.81</v>
      </c>
      <c r="S161" s="67">
        <v>357.76</v>
      </c>
      <c r="T161" s="67">
        <v>1609.71</v>
      </c>
      <c r="U161" s="68">
        <v>1967.47</v>
      </c>
      <c r="V161" s="68">
        <v>664.42999999999938</v>
      </c>
      <c r="W161" s="68">
        <v>2989.4500000000016</v>
      </c>
      <c r="X161" s="67">
        <v>3653.880000000001</v>
      </c>
      <c r="Y161" s="67">
        <v>4088.79</v>
      </c>
      <c r="Z161" s="67">
        <v>18396.669999999998</v>
      </c>
      <c r="AA161" s="67">
        <v>22485.46</v>
      </c>
      <c r="AB161" s="67">
        <v>0</v>
      </c>
      <c r="AC161" s="67">
        <v>0</v>
      </c>
      <c r="AD161" s="67">
        <v>0</v>
      </c>
      <c r="AE161" s="67">
        <v>22485.46</v>
      </c>
      <c r="AF161" s="67">
        <v>0</v>
      </c>
      <c r="AG161" s="67">
        <v>5680.07</v>
      </c>
      <c r="AH161" s="67">
        <v>25556.38</v>
      </c>
      <c r="AI161" s="67">
        <v>31236.45</v>
      </c>
      <c r="AJ161" s="67">
        <v>397.59</v>
      </c>
      <c r="AK161" s="67">
        <v>1788.95</v>
      </c>
      <c r="AL161" s="67">
        <v>2186.54</v>
      </c>
      <c r="AM161" s="67">
        <v>738.41</v>
      </c>
      <c r="AN161" s="67">
        <v>3322.32</v>
      </c>
      <c r="AO161" s="67">
        <v>4060.73</v>
      </c>
      <c r="AP161" s="67">
        <v>4544.07</v>
      </c>
      <c r="AQ161" s="67">
        <v>20445.11</v>
      </c>
      <c r="AR161" s="67">
        <v>24989.18</v>
      </c>
      <c r="AS161" s="67">
        <v>0</v>
      </c>
      <c r="AT161" s="67">
        <v>0</v>
      </c>
      <c r="AU161" s="67">
        <v>0</v>
      </c>
      <c r="AV161" s="67">
        <v>24989.18</v>
      </c>
      <c r="AW161" s="67">
        <v>0</v>
      </c>
    </row>
    <row r="162" spans="1:49" s="8" customFormat="1" ht="10.5" customHeight="1" x14ac:dyDescent="0.15">
      <c r="A162" s="30">
        <f t="shared" si="2"/>
        <v>151</v>
      </c>
      <c r="B162" s="30" t="s">
        <v>14</v>
      </c>
      <c r="C162" s="30">
        <v>6763</v>
      </c>
      <c r="D162" s="31">
        <v>44011</v>
      </c>
      <c r="E162" s="32">
        <v>44470</v>
      </c>
      <c r="F162" s="33" t="s">
        <v>64</v>
      </c>
      <c r="G162" s="31">
        <v>36122</v>
      </c>
      <c r="H162" s="31">
        <v>36375</v>
      </c>
      <c r="I162" s="31" t="s">
        <v>32</v>
      </c>
      <c r="J162" s="31" t="s">
        <v>39</v>
      </c>
      <c r="K162" s="31" t="s">
        <v>2</v>
      </c>
      <c r="L162" s="34" t="s">
        <v>78</v>
      </c>
      <c r="M162" s="30" t="s">
        <v>1</v>
      </c>
      <c r="N162" s="34" t="s">
        <v>4</v>
      </c>
      <c r="O162" s="37">
        <v>44013</v>
      </c>
      <c r="P162" s="35">
        <v>4551.79</v>
      </c>
      <c r="Q162" s="35">
        <v>20973.809999999998</v>
      </c>
      <c r="R162" s="35">
        <v>25525.599999999999</v>
      </c>
      <c r="S162" s="35">
        <v>318.62</v>
      </c>
      <c r="T162" s="35">
        <v>1468.17</v>
      </c>
      <c r="U162" s="36">
        <v>1786.79</v>
      </c>
      <c r="V162" s="36">
        <v>591.73</v>
      </c>
      <c r="W162" s="36">
        <v>2726.5799999999977</v>
      </c>
      <c r="X162" s="35">
        <v>3318.3099999999977</v>
      </c>
      <c r="Y162" s="35">
        <v>3641.44</v>
      </c>
      <c r="Z162" s="35">
        <v>16779.060000000001</v>
      </c>
      <c r="AA162" s="35">
        <v>20420.5</v>
      </c>
      <c r="AB162" s="35">
        <v>0</v>
      </c>
      <c r="AC162" s="35">
        <v>0</v>
      </c>
      <c r="AD162" s="35">
        <v>0</v>
      </c>
      <c r="AE162" s="35">
        <v>20420.5</v>
      </c>
      <c r="AF162" s="35">
        <v>0</v>
      </c>
      <c r="AG162" s="35">
        <v>5058.6000000000004</v>
      </c>
      <c r="AH162" s="35">
        <v>23309.22</v>
      </c>
      <c r="AI162" s="35">
        <v>28367.82</v>
      </c>
      <c r="AJ162" s="35">
        <v>354.09</v>
      </c>
      <c r="AK162" s="35">
        <v>1631.65</v>
      </c>
      <c r="AL162" s="35">
        <v>1985.74</v>
      </c>
      <c r="AM162" s="35">
        <v>657.61</v>
      </c>
      <c r="AN162" s="35">
        <v>3030.18</v>
      </c>
      <c r="AO162" s="35">
        <v>3687.79</v>
      </c>
      <c r="AP162" s="35">
        <v>4046.9</v>
      </c>
      <c r="AQ162" s="35">
        <v>18647.39</v>
      </c>
      <c r="AR162" s="35">
        <v>22694.29</v>
      </c>
      <c r="AS162" s="35">
        <v>0</v>
      </c>
      <c r="AT162" s="35">
        <v>0</v>
      </c>
      <c r="AU162" s="35">
        <v>0</v>
      </c>
      <c r="AV162" s="35">
        <v>22694.29</v>
      </c>
      <c r="AW162" s="35">
        <v>0</v>
      </c>
    </row>
    <row r="163" spans="1:49" s="8" customFormat="1" ht="10.5" customHeight="1" x14ac:dyDescent="0.15">
      <c r="A163" s="61">
        <f t="shared" si="2"/>
        <v>152</v>
      </c>
      <c r="B163" s="61" t="s">
        <v>14</v>
      </c>
      <c r="C163" s="61">
        <v>6765</v>
      </c>
      <c r="D163" s="62">
        <v>44011</v>
      </c>
      <c r="E163" s="63">
        <v>44470</v>
      </c>
      <c r="F163" s="64" t="s">
        <v>64</v>
      </c>
      <c r="G163" s="62">
        <v>36122</v>
      </c>
      <c r="H163" s="62">
        <v>36375</v>
      </c>
      <c r="I163" s="62" t="s">
        <v>32</v>
      </c>
      <c r="J163" s="62" t="s">
        <v>39</v>
      </c>
      <c r="K163" s="62" t="s">
        <v>2</v>
      </c>
      <c r="L163" s="65" t="s">
        <v>78</v>
      </c>
      <c r="M163" s="61" t="s">
        <v>1</v>
      </c>
      <c r="N163" s="65" t="s">
        <v>4</v>
      </c>
      <c r="O163" s="66">
        <v>44013</v>
      </c>
      <c r="P163" s="67">
        <v>5110.9799999999996</v>
      </c>
      <c r="Q163" s="67">
        <v>22995.83</v>
      </c>
      <c r="R163" s="67">
        <v>28106.81</v>
      </c>
      <c r="S163" s="67">
        <v>357.76</v>
      </c>
      <c r="T163" s="67">
        <v>1609.71</v>
      </c>
      <c r="U163" s="68">
        <v>1967.47</v>
      </c>
      <c r="V163" s="68">
        <v>664.42999999999938</v>
      </c>
      <c r="W163" s="68">
        <v>2989.4500000000016</v>
      </c>
      <c r="X163" s="67">
        <v>3653.880000000001</v>
      </c>
      <c r="Y163" s="67">
        <v>4088.79</v>
      </c>
      <c r="Z163" s="67">
        <v>18396.669999999998</v>
      </c>
      <c r="AA163" s="67">
        <v>22485.46</v>
      </c>
      <c r="AB163" s="67">
        <v>0</v>
      </c>
      <c r="AC163" s="67">
        <v>0</v>
      </c>
      <c r="AD163" s="67">
        <v>0</v>
      </c>
      <c r="AE163" s="67">
        <v>22485.46</v>
      </c>
      <c r="AF163" s="67">
        <v>0</v>
      </c>
      <c r="AG163" s="67">
        <v>5680.07</v>
      </c>
      <c r="AH163" s="67">
        <v>25556.38</v>
      </c>
      <c r="AI163" s="67">
        <v>31236.45</v>
      </c>
      <c r="AJ163" s="67">
        <v>397.59</v>
      </c>
      <c r="AK163" s="67">
        <v>1788.95</v>
      </c>
      <c r="AL163" s="67">
        <v>2186.54</v>
      </c>
      <c r="AM163" s="67">
        <v>738.41</v>
      </c>
      <c r="AN163" s="67">
        <v>3322.32</v>
      </c>
      <c r="AO163" s="67">
        <v>4060.73</v>
      </c>
      <c r="AP163" s="67">
        <v>4544.07</v>
      </c>
      <c r="AQ163" s="67">
        <v>20445.11</v>
      </c>
      <c r="AR163" s="67">
        <v>24989.18</v>
      </c>
      <c r="AS163" s="67">
        <v>0</v>
      </c>
      <c r="AT163" s="67">
        <v>0</v>
      </c>
      <c r="AU163" s="67">
        <v>0</v>
      </c>
      <c r="AV163" s="67">
        <v>24989.18</v>
      </c>
      <c r="AW163" s="67">
        <v>0</v>
      </c>
    </row>
    <row r="164" spans="1:49" s="8" customFormat="1" ht="10.5" customHeight="1" x14ac:dyDescent="0.15">
      <c r="A164" s="30">
        <f t="shared" si="2"/>
        <v>153</v>
      </c>
      <c r="B164" s="30" t="s">
        <v>14</v>
      </c>
      <c r="C164" s="30">
        <v>6766</v>
      </c>
      <c r="D164" s="31">
        <v>44011</v>
      </c>
      <c r="E164" s="32">
        <v>44470</v>
      </c>
      <c r="F164" s="33" t="s">
        <v>64</v>
      </c>
      <c r="G164" s="31">
        <v>36122</v>
      </c>
      <c r="H164" s="31">
        <v>36375</v>
      </c>
      <c r="I164" s="31" t="s">
        <v>32</v>
      </c>
      <c r="J164" s="31" t="s">
        <v>39</v>
      </c>
      <c r="K164" s="31" t="s">
        <v>2</v>
      </c>
      <c r="L164" s="34" t="s">
        <v>78</v>
      </c>
      <c r="M164" s="30" t="s">
        <v>1</v>
      </c>
      <c r="N164" s="34" t="s">
        <v>4</v>
      </c>
      <c r="O164" s="37">
        <v>44013</v>
      </c>
      <c r="P164" s="35">
        <v>5110.9799999999996</v>
      </c>
      <c r="Q164" s="35">
        <v>22995.83</v>
      </c>
      <c r="R164" s="35">
        <v>28106.81</v>
      </c>
      <c r="S164" s="35">
        <v>357.76</v>
      </c>
      <c r="T164" s="35">
        <v>1609.71</v>
      </c>
      <c r="U164" s="36">
        <v>1967.47</v>
      </c>
      <c r="V164" s="36">
        <v>664.42999999999938</v>
      </c>
      <c r="W164" s="36">
        <v>2989.4500000000016</v>
      </c>
      <c r="X164" s="35">
        <v>3653.880000000001</v>
      </c>
      <c r="Y164" s="35">
        <v>4088.79</v>
      </c>
      <c r="Z164" s="35">
        <v>18396.669999999998</v>
      </c>
      <c r="AA164" s="35">
        <v>22485.46</v>
      </c>
      <c r="AB164" s="35">
        <v>0</v>
      </c>
      <c r="AC164" s="35">
        <v>0</v>
      </c>
      <c r="AD164" s="35">
        <v>0</v>
      </c>
      <c r="AE164" s="35">
        <v>22485.46</v>
      </c>
      <c r="AF164" s="35">
        <v>0</v>
      </c>
      <c r="AG164" s="35">
        <v>5680.07</v>
      </c>
      <c r="AH164" s="35">
        <v>25556.38</v>
      </c>
      <c r="AI164" s="35">
        <v>31236.45</v>
      </c>
      <c r="AJ164" s="35">
        <v>397.59</v>
      </c>
      <c r="AK164" s="35">
        <v>1788.95</v>
      </c>
      <c r="AL164" s="35">
        <v>2186.54</v>
      </c>
      <c r="AM164" s="35">
        <v>738.41</v>
      </c>
      <c r="AN164" s="35">
        <v>3322.32</v>
      </c>
      <c r="AO164" s="35">
        <v>4060.73</v>
      </c>
      <c r="AP164" s="35">
        <v>4544.07</v>
      </c>
      <c r="AQ164" s="35">
        <v>20445.11</v>
      </c>
      <c r="AR164" s="35">
        <v>24989.18</v>
      </c>
      <c r="AS164" s="35">
        <v>0</v>
      </c>
      <c r="AT164" s="35">
        <v>0</v>
      </c>
      <c r="AU164" s="35">
        <v>0</v>
      </c>
      <c r="AV164" s="35">
        <v>24989.18</v>
      </c>
      <c r="AW164" s="35">
        <v>0</v>
      </c>
    </row>
    <row r="165" spans="1:49" s="8" customFormat="1" ht="10.5" customHeight="1" x14ac:dyDescent="0.15">
      <c r="A165" s="61">
        <f t="shared" si="2"/>
        <v>154</v>
      </c>
      <c r="B165" s="61" t="s">
        <v>14</v>
      </c>
      <c r="C165" s="61">
        <v>6767</v>
      </c>
      <c r="D165" s="62">
        <v>44011</v>
      </c>
      <c r="E165" s="63">
        <v>44470</v>
      </c>
      <c r="F165" s="64" t="s">
        <v>64</v>
      </c>
      <c r="G165" s="62">
        <v>36122</v>
      </c>
      <c r="H165" s="62">
        <v>36375</v>
      </c>
      <c r="I165" s="62" t="s">
        <v>32</v>
      </c>
      <c r="J165" s="62" t="s">
        <v>39</v>
      </c>
      <c r="K165" s="62" t="s">
        <v>2</v>
      </c>
      <c r="L165" s="65" t="s">
        <v>78</v>
      </c>
      <c r="M165" s="61" t="s">
        <v>1</v>
      </c>
      <c r="N165" s="65" t="s">
        <v>4</v>
      </c>
      <c r="O165" s="66">
        <v>44013</v>
      </c>
      <c r="P165" s="67">
        <v>5110.9799999999996</v>
      </c>
      <c r="Q165" s="67">
        <v>22995.83</v>
      </c>
      <c r="R165" s="67">
        <v>28106.81</v>
      </c>
      <c r="S165" s="67">
        <v>357.76</v>
      </c>
      <c r="T165" s="67">
        <v>1609.71</v>
      </c>
      <c r="U165" s="68">
        <v>1967.47</v>
      </c>
      <c r="V165" s="68">
        <v>664.42999999999938</v>
      </c>
      <c r="W165" s="68">
        <v>2989.4500000000016</v>
      </c>
      <c r="X165" s="67">
        <v>3653.880000000001</v>
      </c>
      <c r="Y165" s="67">
        <v>4088.79</v>
      </c>
      <c r="Z165" s="67">
        <v>18396.669999999998</v>
      </c>
      <c r="AA165" s="67">
        <v>22485.46</v>
      </c>
      <c r="AB165" s="67">
        <v>0</v>
      </c>
      <c r="AC165" s="67">
        <v>0</v>
      </c>
      <c r="AD165" s="67">
        <v>0</v>
      </c>
      <c r="AE165" s="67">
        <v>22485.46</v>
      </c>
      <c r="AF165" s="67">
        <v>0</v>
      </c>
      <c r="AG165" s="67">
        <v>5680.07</v>
      </c>
      <c r="AH165" s="67">
        <v>25556.38</v>
      </c>
      <c r="AI165" s="67">
        <v>31236.45</v>
      </c>
      <c r="AJ165" s="67">
        <v>397.59</v>
      </c>
      <c r="AK165" s="67">
        <v>1788.95</v>
      </c>
      <c r="AL165" s="67">
        <v>2186.54</v>
      </c>
      <c r="AM165" s="67">
        <v>738.41</v>
      </c>
      <c r="AN165" s="67">
        <v>3322.32</v>
      </c>
      <c r="AO165" s="67">
        <v>4060.73</v>
      </c>
      <c r="AP165" s="67">
        <v>4544.07</v>
      </c>
      <c r="AQ165" s="67">
        <v>20445.11</v>
      </c>
      <c r="AR165" s="67">
        <v>24989.18</v>
      </c>
      <c r="AS165" s="67">
        <v>0</v>
      </c>
      <c r="AT165" s="67">
        <v>0</v>
      </c>
      <c r="AU165" s="67">
        <v>0</v>
      </c>
      <c r="AV165" s="67">
        <v>24989.18</v>
      </c>
      <c r="AW165" s="67">
        <v>0</v>
      </c>
    </row>
    <row r="166" spans="1:49" s="8" customFormat="1" ht="10.5" customHeight="1" x14ac:dyDescent="0.15">
      <c r="A166" s="30">
        <f t="shared" si="2"/>
        <v>155</v>
      </c>
      <c r="B166" s="30" t="s">
        <v>14</v>
      </c>
      <c r="C166" s="30">
        <v>6768</v>
      </c>
      <c r="D166" s="31">
        <v>44011</v>
      </c>
      <c r="E166" s="32">
        <v>44470</v>
      </c>
      <c r="F166" s="33" t="s">
        <v>64</v>
      </c>
      <c r="G166" s="31">
        <v>36122</v>
      </c>
      <c r="H166" s="31">
        <v>36375</v>
      </c>
      <c r="I166" s="31" t="s">
        <v>32</v>
      </c>
      <c r="J166" s="31" t="s">
        <v>39</v>
      </c>
      <c r="K166" s="31" t="s">
        <v>2</v>
      </c>
      <c r="L166" s="34" t="s">
        <v>78</v>
      </c>
      <c r="M166" s="30" t="s">
        <v>1</v>
      </c>
      <c r="N166" s="34" t="s">
        <v>4</v>
      </c>
      <c r="O166" s="37">
        <v>44013</v>
      </c>
      <c r="P166" s="35">
        <v>5110.9799999999996</v>
      </c>
      <c r="Q166" s="35">
        <v>22995.83</v>
      </c>
      <c r="R166" s="35">
        <v>28106.81</v>
      </c>
      <c r="S166" s="35">
        <v>357.76</v>
      </c>
      <c r="T166" s="35">
        <v>1609.71</v>
      </c>
      <c r="U166" s="36">
        <v>1967.47</v>
      </c>
      <c r="V166" s="36">
        <v>664.42999999999938</v>
      </c>
      <c r="W166" s="36">
        <v>2989.4500000000016</v>
      </c>
      <c r="X166" s="35">
        <v>3653.880000000001</v>
      </c>
      <c r="Y166" s="35">
        <v>4088.79</v>
      </c>
      <c r="Z166" s="35">
        <v>18396.669999999998</v>
      </c>
      <c r="AA166" s="35">
        <v>22485.46</v>
      </c>
      <c r="AB166" s="35">
        <v>0</v>
      </c>
      <c r="AC166" s="35">
        <v>0</v>
      </c>
      <c r="AD166" s="35">
        <v>0</v>
      </c>
      <c r="AE166" s="35">
        <v>22485.46</v>
      </c>
      <c r="AF166" s="35">
        <v>0</v>
      </c>
      <c r="AG166" s="35">
        <v>5680.07</v>
      </c>
      <c r="AH166" s="35">
        <v>25556.38</v>
      </c>
      <c r="AI166" s="35">
        <v>31236.45</v>
      </c>
      <c r="AJ166" s="35">
        <v>397.59</v>
      </c>
      <c r="AK166" s="35">
        <v>1788.95</v>
      </c>
      <c r="AL166" s="35">
        <v>2186.54</v>
      </c>
      <c r="AM166" s="35">
        <v>738.41</v>
      </c>
      <c r="AN166" s="35">
        <v>3322.32</v>
      </c>
      <c r="AO166" s="35">
        <v>4060.73</v>
      </c>
      <c r="AP166" s="35">
        <v>4544.07</v>
      </c>
      <c r="AQ166" s="35">
        <v>20445.11</v>
      </c>
      <c r="AR166" s="35">
        <v>24989.18</v>
      </c>
      <c r="AS166" s="35">
        <v>0</v>
      </c>
      <c r="AT166" s="35">
        <v>0</v>
      </c>
      <c r="AU166" s="35">
        <v>0</v>
      </c>
      <c r="AV166" s="35">
        <v>24989.18</v>
      </c>
      <c r="AW166" s="35">
        <v>0</v>
      </c>
    </row>
    <row r="167" spans="1:49" s="8" customFormat="1" ht="10.5" customHeight="1" x14ac:dyDescent="0.15">
      <c r="A167" s="61">
        <f t="shared" si="2"/>
        <v>156</v>
      </c>
      <c r="B167" s="61" t="s">
        <v>14</v>
      </c>
      <c r="C167" s="61">
        <v>6769</v>
      </c>
      <c r="D167" s="62">
        <v>44011</v>
      </c>
      <c r="E167" s="63">
        <v>44470</v>
      </c>
      <c r="F167" s="64" t="s">
        <v>64</v>
      </c>
      <c r="G167" s="62">
        <v>36122</v>
      </c>
      <c r="H167" s="62">
        <v>36375</v>
      </c>
      <c r="I167" s="62" t="s">
        <v>32</v>
      </c>
      <c r="J167" s="62" t="s">
        <v>39</v>
      </c>
      <c r="K167" s="62" t="s">
        <v>2</v>
      </c>
      <c r="L167" s="65" t="s">
        <v>78</v>
      </c>
      <c r="M167" s="61" t="s">
        <v>1</v>
      </c>
      <c r="N167" s="65" t="s">
        <v>4</v>
      </c>
      <c r="O167" s="66">
        <v>44013</v>
      </c>
      <c r="P167" s="67">
        <v>5110.9799999999996</v>
      </c>
      <c r="Q167" s="67">
        <v>22995.83</v>
      </c>
      <c r="R167" s="67">
        <v>28106.81</v>
      </c>
      <c r="S167" s="67">
        <v>357.76</v>
      </c>
      <c r="T167" s="67">
        <v>1609.71</v>
      </c>
      <c r="U167" s="68">
        <v>1967.47</v>
      </c>
      <c r="V167" s="68">
        <v>664.42999999999938</v>
      </c>
      <c r="W167" s="68">
        <v>2989.4500000000016</v>
      </c>
      <c r="X167" s="67">
        <v>3653.880000000001</v>
      </c>
      <c r="Y167" s="67">
        <v>4088.79</v>
      </c>
      <c r="Z167" s="67">
        <v>18396.669999999998</v>
      </c>
      <c r="AA167" s="67">
        <v>22485.46</v>
      </c>
      <c r="AB167" s="67">
        <v>0</v>
      </c>
      <c r="AC167" s="67">
        <v>0</v>
      </c>
      <c r="AD167" s="67">
        <v>0</v>
      </c>
      <c r="AE167" s="67">
        <v>22485.46</v>
      </c>
      <c r="AF167" s="67">
        <v>0</v>
      </c>
      <c r="AG167" s="67">
        <v>5680.07</v>
      </c>
      <c r="AH167" s="67">
        <v>25556.38</v>
      </c>
      <c r="AI167" s="67">
        <v>31236.45</v>
      </c>
      <c r="AJ167" s="67">
        <v>397.59</v>
      </c>
      <c r="AK167" s="67">
        <v>1788.95</v>
      </c>
      <c r="AL167" s="67">
        <v>2186.54</v>
      </c>
      <c r="AM167" s="67">
        <v>738.41</v>
      </c>
      <c r="AN167" s="67">
        <v>3322.32</v>
      </c>
      <c r="AO167" s="67">
        <v>4060.73</v>
      </c>
      <c r="AP167" s="67">
        <v>4544.07</v>
      </c>
      <c r="AQ167" s="67">
        <v>20445.11</v>
      </c>
      <c r="AR167" s="67">
        <v>24989.18</v>
      </c>
      <c r="AS167" s="67">
        <v>0</v>
      </c>
      <c r="AT167" s="67">
        <v>0</v>
      </c>
      <c r="AU167" s="67">
        <v>0</v>
      </c>
      <c r="AV167" s="67">
        <v>24989.18</v>
      </c>
      <c r="AW167" s="67">
        <v>0</v>
      </c>
    </row>
    <row r="168" spans="1:49" s="8" customFormat="1" ht="10.5" customHeight="1" x14ac:dyDescent="0.15">
      <c r="A168" s="30">
        <f t="shared" si="2"/>
        <v>157</v>
      </c>
      <c r="B168" s="30" t="s">
        <v>14</v>
      </c>
      <c r="C168" s="30">
        <v>6770</v>
      </c>
      <c r="D168" s="31">
        <v>44011</v>
      </c>
      <c r="E168" s="32">
        <v>44470</v>
      </c>
      <c r="F168" s="33" t="s">
        <v>64</v>
      </c>
      <c r="G168" s="31">
        <v>36122</v>
      </c>
      <c r="H168" s="31">
        <v>36375</v>
      </c>
      <c r="I168" s="31" t="s">
        <v>32</v>
      </c>
      <c r="J168" s="31" t="s">
        <v>39</v>
      </c>
      <c r="K168" s="31" t="s">
        <v>2</v>
      </c>
      <c r="L168" s="34" t="s">
        <v>78</v>
      </c>
      <c r="M168" s="30" t="s">
        <v>1</v>
      </c>
      <c r="N168" s="34" t="s">
        <v>4</v>
      </c>
      <c r="O168" s="37">
        <v>44013</v>
      </c>
      <c r="P168" s="35">
        <v>4897.32</v>
      </c>
      <c r="Q168" s="35">
        <v>22035.84</v>
      </c>
      <c r="R168" s="35">
        <v>26933.16</v>
      </c>
      <c r="S168" s="35">
        <v>342.81</v>
      </c>
      <c r="T168" s="35">
        <v>1542.51</v>
      </c>
      <c r="U168" s="36">
        <v>1885.32</v>
      </c>
      <c r="V168" s="36">
        <v>636.64999999999918</v>
      </c>
      <c r="W168" s="36">
        <v>2864.65</v>
      </c>
      <c r="X168" s="35">
        <v>3501.2999999999993</v>
      </c>
      <c r="Y168" s="35">
        <v>3917.86</v>
      </c>
      <c r="Z168" s="35">
        <v>17628.68</v>
      </c>
      <c r="AA168" s="35">
        <v>21546.54</v>
      </c>
      <c r="AB168" s="35">
        <v>0</v>
      </c>
      <c r="AC168" s="35">
        <v>0</v>
      </c>
      <c r="AD168" s="35">
        <v>0</v>
      </c>
      <c r="AE168" s="35">
        <v>21546.54</v>
      </c>
      <c r="AF168" s="35">
        <v>0</v>
      </c>
      <c r="AG168" s="35">
        <v>5442.6200000000008</v>
      </c>
      <c r="AH168" s="35">
        <v>24489.489999999998</v>
      </c>
      <c r="AI168" s="35">
        <v>29932.11</v>
      </c>
      <c r="AJ168" s="35">
        <v>380.98</v>
      </c>
      <c r="AK168" s="35">
        <v>1714.2599999999998</v>
      </c>
      <c r="AL168" s="35">
        <v>2095.2399999999998</v>
      </c>
      <c r="AM168" s="35">
        <v>707.54</v>
      </c>
      <c r="AN168" s="35">
        <v>3183.62</v>
      </c>
      <c r="AO168" s="35">
        <v>3891.16</v>
      </c>
      <c r="AP168" s="35">
        <v>4354.1000000000004</v>
      </c>
      <c r="AQ168" s="35">
        <v>19591.61</v>
      </c>
      <c r="AR168" s="35">
        <v>23945.71</v>
      </c>
      <c r="AS168" s="35">
        <v>0</v>
      </c>
      <c r="AT168" s="35">
        <v>0</v>
      </c>
      <c r="AU168" s="35">
        <v>0</v>
      </c>
      <c r="AV168" s="35">
        <v>23945.71</v>
      </c>
      <c r="AW168" s="35">
        <v>0</v>
      </c>
    </row>
    <row r="169" spans="1:49" s="8" customFormat="1" ht="10.5" customHeight="1" x14ac:dyDescent="0.15">
      <c r="A169" s="61">
        <f t="shared" si="2"/>
        <v>158</v>
      </c>
      <c r="B169" s="61" t="s">
        <v>14</v>
      </c>
      <c r="C169" s="61">
        <v>6771</v>
      </c>
      <c r="D169" s="62">
        <v>44011</v>
      </c>
      <c r="E169" s="63">
        <v>44470</v>
      </c>
      <c r="F169" s="64" t="s">
        <v>64</v>
      </c>
      <c r="G169" s="62">
        <v>36122</v>
      </c>
      <c r="H169" s="62">
        <v>36375</v>
      </c>
      <c r="I169" s="62" t="s">
        <v>32</v>
      </c>
      <c r="J169" s="62" t="s">
        <v>39</v>
      </c>
      <c r="K169" s="62" t="s">
        <v>2</v>
      </c>
      <c r="L169" s="65" t="s">
        <v>78</v>
      </c>
      <c r="M169" s="61" t="s">
        <v>1</v>
      </c>
      <c r="N169" s="65" t="s">
        <v>4</v>
      </c>
      <c r="O169" s="66">
        <v>44013</v>
      </c>
      <c r="P169" s="67">
        <v>4897.32</v>
      </c>
      <c r="Q169" s="67">
        <v>22035.84</v>
      </c>
      <c r="R169" s="67">
        <v>26933.16</v>
      </c>
      <c r="S169" s="67">
        <v>342.81</v>
      </c>
      <c r="T169" s="67">
        <v>1542.51</v>
      </c>
      <c r="U169" s="68">
        <v>1885.32</v>
      </c>
      <c r="V169" s="68">
        <v>636.64999999999918</v>
      </c>
      <c r="W169" s="68">
        <v>2864.65</v>
      </c>
      <c r="X169" s="67">
        <v>3501.2999999999993</v>
      </c>
      <c r="Y169" s="67">
        <v>3917.86</v>
      </c>
      <c r="Z169" s="67">
        <v>17628.68</v>
      </c>
      <c r="AA169" s="67">
        <v>21546.54</v>
      </c>
      <c r="AB169" s="67">
        <v>0</v>
      </c>
      <c r="AC169" s="67">
        <v>0</v>
      </c>
      <c r="AD169" s="67">
        <v>0</v>
      </c>
      <c r="AE169" s="67">
        <v>21546.54</v>
      </c>
      <c r="AF169" s="67">
        <v>0</v>
      </c>
      <c r="AG169" s="67">
        <v>5442.6200000000008</v>
      </c>
      <c r="AH169" s="67">
        <v>24489.489999999998</v>
      </c>
      <c r="AI169" s="67">
        <v>29932.11</v>
      </c>
      <c r="AJ169" s="67">
        <v>380.98</v>
      </c>
      <c r="AK169" s="67">
        <v>1714.2599999999998</v>
      </c>
      <c r="AL169" s="67">
        <v>2095.2399999999998</v>
      </c>
      <c r="AM169" s="67">
        <v>707.54</v>
      </c>
      <c r="AN169" s="67">
        <v>3183.62</v>
      </c>
      <c r="AO169" s="67">
        <v>3891.16</v>
      </c>
      <c r="AP169" s="67">
        <v>4354.1000000000004</v>
      </c>
      <c r="AQ169" s="67">
        <v>19591.61</v>
      </c>
      <c r="AR169" s="67">
        <v>23945.71</v>
      </c>
      <c r="AS169" s="67">
        <v>0</v>
      </c>
      <c r="AT169" s="67">
        <v>0</v>
      </c>
      <c r="AU169" s="67">
        <v>0</v>
      </c>
      <c r="AV169" s="67">
        <v>23945.71</v>
      </c>
      <c r="AW169" s="67">
        <v>0</v>
      </c>
    </row>
    <row r="170" spans="1:49" s="8" customFormat="1" ht="10.5" customHeight="1" x14ac:dyDescent="0.15">
      <c r="A170" s="30">
        <f t="shared" si="2"/>
        <v>159</v>
      </c>
      <c r="B170" s="30" t="s">
        <v>14</v>
      </c>
      <c r="C170" s="30">
        <v>6772</v>
      </c>
      <c r="D170" s="31">
        <v>44011</v>
      </c>
      <c r="E170" s="32">
        <v>44470</v>
      </c>
      <c r="F170" s="33" t="s">
        <v>64</v>
      </c>
      <c r="G170" s="31">
        <v>36122</v>
      </c>
      <c r="H170" s="31">
        <v>36375</v>
      </c>
      <c r="I170" s="31" t="s">
        <v>32</v>
      </c>
      <c r="J170" s="31" t="s">
        <v>39</v>
      </c>
      <c r="K170" s="31" t="s">
        <v>2</v>
      </c>
      <c r="L170" s="34" t="s">
        <v>78</v>
      </c>
      <c r="M170" s="30" t="s">
        <v>1</v>
      </c>
      <c r="N170" s="34" t="s">
        <v>4</v>
      </c>
      <c r="O170" s="37">
        <v>44013</v>
      </c>
      <c r="P170" s="35">
        <v>5110.9799999999996</v>
      </c>
      <c r="Q170" s="35">
        <v>22995.83</v>
      </c>
      <c r="R170" s="35">
        <v>28106.81</v>
      </c>
      <c r="S170" s="35">
        <v>357.76</v>
      </c>
      <c r="T170" s="35">
        <v>1609.71</v>
      </c>
      <c r="U170" s="36">
        <v>1967.47</v>
      </c>
      <c r="V170" s="36">
        <v>664.42999999999938</v>
      </c>
      <c r="W170" s="36">
        <v>2989.4500000000016</v>
      </c>
      <c r="X170" s="35">
        <v>3653.880000000001</v>
      </c>
      <c r="Y170" s="35">
        <v>4088.79</v>
      </c>
      <c r="Z170" s="35">
        <v>18396.669999999998</v>
      </c>
      <c r="AA170" s="35">
        <v>22485.46</v>
      </c>
      <c r="AB170" s="35">
        <v>0</v>
      </c>
      <c r="AC170" s="35">
        <v>0</v>
      </c>
      <c r="AD170" s="35">
        <v>0</v>
      </c>
      <c r="AE170" s="35">
        <v>22485.46</v>
      </c>
      <c r="AF170" s="35">
        <v>0</v>
      </c>
      <c r="AG170" s="35">
        <v>5680.07</v>
      </c>
      <c r="AH170" s="35">
        <v>25556.38</v>
      </c>
      <c r="AI170" s="35">
        <v>31236.45</v>
      </c>
      <c r="AJ170" s="35">
        <v>397.59</v>
      </c>
      <c r="AK170" s="35">
        <v>1788.95</v>
      </c>
      <c r="AL170" s="35">
        <v>2186.54</v>
      </c>
      <c r="AM170" s="35">
        <v>738.41</v>
      </c>
      <c r="AN170" s="35">
        <v>3322.32</v>
      </c>
      <c r="AO170" s="35">
        <v>4060.73</v>
      </c>
      <c r="AP170" s="35">
        <v>4544.07</v>
      </c>
      <c r="AQ170" s="35">
        <v>20445.11</v>
      </c>
      <c r="AR170" s="35">
        <v>24989.18</v>
      </c>
      <c r="AS170" s="35">
        <v>0</v>
      </c>
      <c r="AT170" s="35">
        <v>0</v>
      </c>
      <c r="AU170" s="35">
        <v>0</v>
      </c>
      <c r="AV170" s="35">
        <v>24989.18</v>
      </c>
      <c r="AW170" s="35">
        <v>0</v>
      </c>
    </row>
    <row r="171" spans="1:49" s="8" customFormat="1" ht="10.5" customHeight="1" x14ac:dyDescent="0.15">
      <c r="A171" s="61">
        <f t="shared" si="2"/>
        <v>160</v>
      </c>
      <c r="B171" s="61" t="s">
        <v>14</v>
      </c>
      <c r="C171" s="61">
        <v>6773</v>
      </c>
      <c r="D171" s="62">
        <v>44011</v>
      </c>
      <c r="E171" s="63">
        <v>44470</v>
      </c>
      <c r="F171" s="64" t="s">
        <v>64</v>
      </c>
      <c r="G171" s="62">
        <v>36122</v>
      </c>
      <c r="H171" s="62">
        <v>36375</v>
      </c>
      <c r="I171" s="62" t="s">
        <v>32</v>
      </c>
      <c r="J171" s="62" t="s">
        <v>39</v>
      </c>
      <c r="K171" s="62" t="s">
        <v>2</v>
      </c>
      <c r="L171" s="65" t="s">
        <v>78</v>
      </c>
      <c r="M171" s="61" t="s">
        <v>1</v>
      </c>
      <c r="N171" s="65" t="s">
        <v>4</v>
      </c>
      <c r="O171" s="66">
        <v>44013</v>
      </c>
      <c r="P171" s="67">
        <v>5110.9799999999996</v>
      </c>
      <c r="Q171" s="67">
        <v>22995.83</v>
      </c>
      <c r="R171" s="67">
        <v>28106.81</v>
      </c>
      <c r="S171" s="67">
        <v>357.76</v>
      </c>
      <c r="T171" s="67">
        <v>1609.71</v>
      </c>
      <c r="U171" s="68">
        <v>1967.47</v>
      </c>
      <c r="V171" s="68">
        <v>664.42999999999938</v>
      </c>
      <c r="W171" s="68">
        <v>2989.4500000000016</v>
      </c>
      <c r="X171" s="67">
        <v>3653.880000000001</v>
      </c>
      <c r="Y171" s="67">
        <v>4088.79</v>
      </c>
      <c r="Z171" s="67">
        <v>18396.669999999998</v>
      </c>
      <c r="AA171" s="67">
        <v>22485.46</v>
      </c>
      <c r="AB171" s="67">
        <v>0</v>
      </c>
      <c r="AC171" s="67">
        <v>0</v>
      </c>
      <c r="AD171" s="67">
        <v>0</v>
      </c>
      <c r="AE171" s="67">
        <v>22485.46</v>
      </c>
      <c r="AF171" s="67">
        <v>0</v>
      </c>
      <c r="AG171" s="67">
        <v>5680.07</v>
      </c>
      <c r="AH171" s="67">
        <v>25556.38</v>
      </c>
      <c r="AI171" s="67">
        <v>31236.45</v>
      </c>
      <c r="AJ171" s="67">
        <v>397.59</v>
      </c>
      <c r="AK171" s="67">
        <v>1788.95</v>
      </c>
      <c r="AL171" s="67">
        <v>2186.54</v>
      </c>
      <c r="AM171" s="67">
        <v>738.41</v>
      </c>
      <c r="AN171" s="67">
        <v>3322.32</v>
      </c>
      <c r="AO171" s="67">
        <v>4060.73</v>
      </c>
      <c r="AP171" s="67">
        <v>4544.07</v>
      </c>
      <c r="AQ171" s="67">
        <v>20445.11</v>
      </c>
      <c r="AR171" s="67">
        <v>24989.18</v>
      </c>
      <c r="AS171" s="67">
        <v>0</v>
      </c>
      <c r="AT171" s="67">
        <v>0</v>
      </c>
      <c r="AU171" s="67">
        <v>0</v>
      </c>
      <c r="AV171" s="67">
        <v>24989.18</v>
      </c>
      <c r="AW171" s="67">
        <v>0</v>
      </c>
    </row>
    <row r="172" spans="1:49" s="8" customFormat="1" ht="10.5" customHeight="1" x14ac:dyDescent="0.15">
      <c r="A172" s="30">
        <f t="shared" si="2"/>
        <v>161</v>
      </c>
      <c r="B172" s="30" t="s">
        <v>14</v>
      </c>
      <c r="C172" s="30">
        <v>6774</v>
      </c>
      <c r="D172" s="31">
        <v>44011</v>
      </c>
      <c r="E172" s="32">
        <v>44470</v>
      </c>
      <c r="F172" s="33" t="s">
        <v>64</v>
      </c>
      <c r="G172" s="31">
        <v>36122</v>
      </c>
      <c r="H172" s="31">
        <v>36375</v>
      </c>
      <c r="I172" s="31" t="s">
        <v>32</v>
      </c>
      <c r="J172" s="31" t="s">
        <v>39</v>
      </c>
      <c r="K172" s="31" t="s">
        <v>2</v>
      </c>
      <c r="L172" s="34" t="s">
        <v>78</v>
      </c>
      <c r="M172" s="30" t="s">
        <v>1</v>
      </c>
      <c r="N172" s="34" t="s">
        <v>4</v>
      </c>
      <c r="O172" s="37">
        <v>44013</v>
      </c>
      <c r="P172" s="35">
        <v>4897.32</v>
      </c>
      <c r="Q172" s="35">
        <v>22035.84</v>
      </c>
      <c r="R172" s="35">
        <v>26933.16</v>
      </c>
      <c r="S172" s="35">
        <v>342.81</v>
      </c>
      <c r="T172" s="35">
        <v>1542.51</v>
      </c>
      <c r="U172" s="36">
        <v>1885.32</v>
      </c>
      <c r="V172" s="36">
        <v>636.64999999999918</v>
      </c>
      <c r="W172" s="36">
        <v>2864.65</v>
      </c>
      <c r="X172" s="35">
        <v>3501.2999999999993</v>
      </c>
      <c r="Y172" s="35">
        <v>3917.86</v>
      </c>
      <c r="Z172" s="35">
        <v>17628.68</v>
      </c>
      <c r="AA172" s="35">
        <v>21546.54</v>
      </c>
      <c r="AB172" s="35">
        <v>0</v>
      </c>
      <c r="AC172" s="35">
        <v>0</v>
      </c>
      <c r="AD172" s="35">
        <v>0</v>
      </c>
      <c r="AE172" s="35">
        <v>21546.54</v>
      </c>
      <c r="AF172" s="35">
        <v>0</v>
      </c>
      <c r="AG172" s="35">
        <v>5442.6200000000008</v>
      </c>
      <c r="AH172" s="35">
        <v>24489.489999999998</v>
      </c>
      <c r="AI172" s="35">
        <v>29932.11</v>
      </c>
      <c r="AJ172" s="35">
        <v>380.98</v>
      </c>
      <c r="AK172" s="35">
        <v>1714.2599999999998</v>
      </c>
      <c r="AL172" s="35">
        <v>2095.2399999999998</v>
      </c>
      <c r="AM172" s="35">
        <v>707.54</v>
      </c>
      <c r="AN172" s="35">
        <v>3183.62</v>
      </c>
      <c r="AO172" s="35">
        <v>3891.16</v>
      </c>
      <c r="AP172" s="35">
        <v>4354.1000000000004</v>
      </c>
      <c r="AQ172" s="35">
        <v>19591.61</v>
      </c>
      <c r="AR172" s="35">
        <v>23945.71</v>
      </c>
      <c r="AS172" s="35">
        <v>0</v>
      </c>
      <c r="AT172" s="35">
        <v>0</v>
      </c>
      <c r="AU172" s="35">
        <v>0</v>
      </c>
      <c r="AV172" s="35">
        <v>23945.71</v>
      </c>
      <c r="AW172" s="35">
        <v>0</v>
      </c>
    </row>
    <row r="173" spans="1:49" s="8" customFormat="1" ht="10.5" customHeight="1" x14ac:dyDescent="0.15">
      <c r="A173" s="61">
        <f t="shared" si="2"/>
        <v>162</v>
      </c>
      <c r="B173" s="61" t="s">
        <v>14</v>
      </c>
      <c r="C173" s="61">
        <v>6775</v>
      </c>
      <c r="D173" s="62">
        <v>44011</v>
      </c>
      <c r="E173" s="63">
        <v>44470</v>
      </c>
      <c r="F173" s="64" t="s">
        <v>64</v>
      </c>
      <c r="G173" s="62">
        <v>36122</v>
      </c>
      <c r="H173" s="62">
        <v>36375</v>
      </c>
      <c r="I173" s="62" t="s">
        <v>32</v>
      </c>
      <c r="J173" s="62" t="s">
        <v>39</v>
      </c>
      <c r="K173" s="62" t="s">
        <v>2</v>
      </c>
      <c r="L173" s="65" t="s">
        <v>78</v>
      </c>
      <c r="M173" s="61" t="s">
        <v>1</v>
      </c>
      <c r="N173" s="65" t="s">
        <v>4</v>
      </c>
      <c r="O173" s="66">
        <v>44013</v>
      </c>
      <c r="P173" s="67">
        <v>5110.9799999999996</v>
      </c>
      <c r="Q173" s="67">
        <v>22995.83</v>
      </c>
      <c r="R173" s="67">
        <v>28106.81</v>
      </c>
      <c r="S173" s="67">
        <v>357.76</v>
      </c>
      <c r="T173" s="67">
        <v>1609.71</v>
      </c>
      <c r="U173" s="68">
        <v>1967.47</v>
      </c>
      <c r="V173" s="68">
        <v>664.42999999999938</v>
      </c>
      <c r="W173" s="68">
        <v>2989.4500000000016</v>
      </c>
      <c r="X173" s="67">
        <v>3653.880000000001</v>
      </c>
      <c r="Y173" s="67">
        <v>4088.79</v>
      </c>
      <c r="Z173" s="67">
        <v>18396.669999999998</v>
      </c>
      <c r="AA173" s="67">
        <v>22485.46</v>
      </c>
      <c r="AB173" s="67">
        <v>0</v>
      </c>
      <c r="AC173" s="67">
        <v>0</v>
      </c>
      <c r="AD173" s="67">
        <v>0</v>
      </c>
      <c r="AE173" s="67">
        <v>22485.46</v>
      </c>
      <c r="AF173" s="67">
        <v>0</v>
      </c>
      <c r="AG173" s="67">
        <v>5680.07</v>
      </c>
      <c r="AH173" s="67">
        <v>25556.38</v>
      </c>
      <c r="AI173" s="67">
        <v>31236.45</v>
      </c>
      <c r="AJ173" s="67">
        <v>397.59</v>
      </c>
      <c r="AK173" s="67">
        <v>1788.95</v>
      </c>
      <c r="AL173" s="67">
        <v>2186.54</v>
      </c>
      <c r="AM173" s="67">
        <v>738.41</v>
      </c>
      <c r="AN173" s="67">
        <v>3322.32</v>
      </c>
      <c r="AO173" s="67">
        <v>4060.73</v>
      </c>
      <c r="AP173" s="67">
        <v>4544.07</v>
      </c>
      <c r="AQ173" s="67">
        <v>20445.11</v>
      </c>
      <c r="AR173" s="67">
        <v>24989.18</v>
      </c>
      <c r="AS173" s="67">
        <v>0</v>
      </c>
      <c r="AT173" s="67">
        <v>0</v>
      </c>
      <c r="AU173" s="67">
        <v>0</v>
      </c>
      <c r="AV173" s="67">
        <v>24989.18</v>
      </c>
      <c r="AW173" s="67">
        <v>0</v>
      </c>
    </row>
    <row r="174" spans="1:49" s="8" customFormat="1" ht="10.5" customHeight="1" x14ac:dyDescent="0.15">
      <c r="A174" s="30">
        <f t="shared" si="2"/>
        <v>163</v>
      </c>
      <c r="B174" s="30" t="s">
        <v>14</v>
      </c>
      <c r="C174" s="30">
        <v>6777</v>
      </c>
      <c r="D174" s="31">
        <v>44011</v>
      </c>
      <c r="E174" s="32">
        <v>44470</v>
      </c>
      <c r="F174" s="33" t="s">
        <v>64</v>
      </c>
      <c r="G174" s="31">
        <v>36122</v>
      </c>
      <c r="H174" s="31">
        <v>36375</v>
      </c>
      <c r="I174" s="31" t="s">
        <v>32</v>
      </c>
      <c r="J174" s="31" t="s">
        <v>39</v>
      </c>
      <c r="K174" s="31" t="s">
        <v>2</v>
      </c>
      <c r="L174" s="34" t="s">
        <v>78</v>
      </c>
      <c r="M174" s="30" t="s">
        <v>1</v>
      </c>
      <c r="N174" s="34" t="s">
        <v>4</v>
      </c>
      <c r="O174" s="37">
        <v>44013</v>
      </c>
      <c r="P174" s="35">
        <v>4497.6499999999996</v>
      </c>
      <c r="Q174" s="35">
        <v>20236.769999999997</v>
      </c>
      <c r="R174" s="35">
        <v>24734.42</v>
      </c>
      <c r="S174" s="35">
        <v>314.83</v>
      </c>
      <c r="T174" s="35">
        <v>1416.5700000000002</v>
      </c>
      <c r="U174" s="36">
        <v>1731.4</v>
      </c>
      <c r="V174" s="36">
        <v>584.69999999999982</v>
      </c>
      <c r="W174" s="36">
        <v>2630.7799999999961</v>
      </c>
      <c r="X174" s="35">
        <v>3215.4799999999959</v>
      </c>
      <c r="Y174" s="35">
        <v>3598.12</v>
      </c>
      <c r="Z174" s="35">
        <v>16189.420000000002</v>
      </c>
      <c r="AA174" s="35">
        <v>19787.54</v>
      </c>
      <c r="AB174" s="35">
        <v>0</v>
      </c>
      <c r="AC174" s="35">
        <v>0</v>
      </c>
      <c r="AD174" s="35">
        <v>0</v>
      </c>
      <c r="AE174" s="35">
        <v>19787.54</v>
      </c>
      <c r="AF174" s="35">
        <v>0</v>
      </c>
      <c r="AG174" s="35">
        <v>4998.4400000000005</v>
      </c>
      <c r="AH174" s="35">
        <v>22490.1</v>
      </c>
      <c r="AI174" s="35">
        <v>27488.54</v>
      </c>
      <c r="AJ174" s="35">
        <v>349.88</v>
      </c>
      <c r="AK174" s="35">
        <v>1574.3000000000002</v>
      </c>
      <c r="AL174" s="35">
        <v>1924.18</v>
      </c>
      <c r="AM174" s="35">
        <v>649.79999999999995</v>
      </c>
      <c r="AN174" s="35">
        <v>2923.71</v>
      </c>
      <c r="AO174" s="35">
        <v>3573.51</v>
      </c>
      <c r="AP174" s="35">
        <v>3998.76</v>
      </c>
      <c r="AQ174" s="35">
        <v>17992.089999999997</v>
      </c>
      <c r="AR174" s="35">
        <v>21990.85</v>
      </c>
      <c r="AS174" s="35">
        <v>0</v>
      </c>
      <c r="AT174" s="35">
        <v>0</v>
      </c>
      <c r="AU174" s="35">
        <v>0</v>
      </c>
      <c r="AV174" s="35">
        <v>21990.85</v>
      </c>
      <c r="AW174" s="35">
        <v>0</v>
      </c>
    </row>
    <row r="175" spans="1:49" s="8" customFormat="1" ht="10.5" customHeight="1" x14ac:dyDescent="0.15">
      <c r="A175" s="61">
        <f t="shared" si="2"/>
        <v>164</v>
      </c>
      <c r="B175" s="61" t="s">
        <v>14</v>
      </c>
      <c r="C175" s="61">
        <v>6778</v>
      </c>
      <c r="D175" s="62">
        <v>44011</v>
      </c>
      <c r="E175" s="63">
        <v>44470</v>
      </c>
      <c r="F175" s="64" t="s">
        <v>64</v>
      </c>
      <c r="G175" s="62">
        <v>36122</v>
      </c>
      <c r="H175" s="62">
        <v>36375</v>
      </c>
      <c r="I175" s="62" t="s">
        <v>32</v>
      </c>
      <c r="J175" s="62" t="s">
        <v>39</v>
      </c>
      <c r="K175" s="62" t="s">
        <v>2</v>
      </c>
      <c r="L175" s="65" t="s">
        <v>78</v>
      </c>
      <c r="M175" s="61" t="s">
        <v>1</v>
      </c>
      <c r="N175" s="65" t="s">
        <v>4</v>
      </c>
      <c r="O175" s="66">
        <v>44013</v>
      </c>
      <c r="P175" s="67">
        <v>5110.9799999999996</v>
      </c>
      <c r="Q175" s="67">
        <v>22995.83</v>
      </c>
      <c r="R175" s="67">
        <v>28106.81</v>
      </c>
      <c r="S175" s="67">
        <v>357.76</v>
      </c>
      <c r="T175" s="67">
        <v>1609.71</v>
      </c>
      <c r="U175" s="68">
        <v>1967.47</v>
      </c>
      <c r="V175" s="68">
        <v>664.42999999999938</v>
      </c>
      <c r="W175" s="68">
        <v>2989.4500000000016</v>
      </c>
      <c r="X175" s="67">
        <v>3653.880000000001</v>
      </c>
      <c r="Y175" s="67">
        <v>4088.79</v>
      </c>
      <c r="Z175" s="67">
        <v>18396.669999999998</v>
      </c>
      <c r="AA175" s="67">
        <v>22485.46</v>
      </c>
      <c r="AB175" s="67">
        <v>0</v>
      </c>
      <c r="AC175" s="67">
        <v>0</v>
      </c>
      <c r="AD175" s="67">
        <v>0</v>
      </c>
      <c r="AE175" s="67">
        <v>22485.46</v>
      </c>
      <c r="AF175" s="67">
        <v>0</v>
      </c>
      <c r="AG175" s="67">
        <v>5680.07</v>
      </c>
      <c r="AH175" s="67">
        <v>25556.38</v>
      </c>
      <c r="AI175" s="67">
        <v>31236.45</v>
      </c>
      <c r="AJ175" s="67">
        <v>397.59</v>
      </c>
      <c r="AK175" s="67">
        <v>1788.95</v>
      </c>
      <c r="AL175" s="67">
        <v>2186.54</v>
      </c>
      <c r="AM175" s="67">
        <v>738.41</v>
      </c>
      <c r="AN175" s="67">
        <v>3322.32</v>
      </c>
      <c r="AO175" s="67">
        <v>4060.73</v>
      </c>
      <c r="AP175" s="67">
        <v>4544.07</v>
      </c>
      <c r="AQ175" s="67">
        <v>20445.11</v>
      </c>
      <c r="AR175" s="67">
        <v>24989.18</v>
      </c>
      <c r="AS175" s="67">
        <v>0</v>
      </c>
      <c r="AT175" s="67">
        <v>0</v>
      </c>
      <c r="AU175" s="67">
        <v>0</v>
      </c>
      <c r="AV175" s="67">
        <v>24989.18</v>
      </c>
      <c r="AW175" s="67">
        <v>0</v>
      </c>
    </row>
    <row r="176" spans="1:49" s="8" customFormat="1" ht="10.5" customHeight="1" x14ac:dyDescent="0.15">
      <c r="A176" s="30">
        <f t="shared" si="2"/>
        <v>165</v>
      </c>
      <c r="B176" s="30" t="s">
        <v>14</v>
      </c>
      <c r="C176" s="30">
        <v>6779</v>
      </c>
      <c r="D176" s="31">
        <v>44011</v>
      </c>
      <c r="E176" s="32">
        <v>44470</v>
      </c>
      <c r="F176" s="33" t="s">
        <v>64</v>
      </c>
      <c r="G176" s="31">
        <v>36122</v>
      </c>
      <c r="H176" s="31">
        <v>36375</v>
      </c>
      <c r="I176" s="31" t="s">
        <v>32</v>
      </c>
      <c r="J176" s="31" t="s">
        <v>39</v>
      </c>
      <c r="K176" s="31" t="s">
        <v>2</v>
      </c>
      <c r="L176" s="34" t="s">
        <v>78</v>
      </c>
      <c r="M176" s="30" t="s">
        <v>1</v>
      </c>
      <c r="N176" s="34" t="s">
        <v>4</v>
      </c>
      <c r="O176" s="37">
        <v>44013</v>
      </c>
      <c r="P176" s="35">
        <v>5110.9799999999996</v>
      </c>
      <c r="Q176" s="35">
        <v>22995.83</v>
      </c>
      <c r="R176" s="35">
        <v>28106.81</v>
      </c>
      <c r="S176" s="35">
        <v>357.76</v>
      </c>
      <c r="T176" s="35">
        <v>1609.71</v>
      </c>
      <c r="U176" s="36">
        <v>1967.47</v>
      </c>
      <c r="V176" s="36">
        <v>664.42999999999938</v>
      </c>
      <c r="W176" s="36">
        <v>2989.4500000000016</v>
      </c>
      <c r="X176" s="35">
        <v>3653.880000000001</v>
      </c>
      <c r="Y176" s="35">
        <v>4088.79</v>
      </c>
      <c r="Z176" s="35">
        <v>18396.669999999998</v>
      </c>
      <c r="AA176" s="35">
        <v>22485.46</v>
      </c>
      <c r="AB176" s="35">
        <v>0</v>
      </c>
      <c r="AC176" s="35">
        <v>0</v>
      </c>
      <c r="AD176" s="35">
        <v>0</v>
      </c>
      <c r="AE176" s="35">
        <v>22485.46</v>
      </c>
      <c r="AF176" s="35">
        <v>0</v>
      </c>
      <c r="AG176" s="35">
        <v>5680.07</v>
      </c>
      <c r="AH176" s="35">
        <v>25556.38</v>
      </c>
      <c r="AI176" s="35">
        <v>31236.45</v>
      </c>
      <c r="AJ176" s="35">
        <v>397.59</v>
      </c>
      <c r="AK176" s="35">
        <v>1788.95</v>
      </c>
      <c r="AL176" s="35">
        <v>2186.54</v>
      </c>
      <c r="AM176" s="35">
        <v>738.41</v>
      </c>
      <c r="AN176" s="35">
        <v>3322.32</v>
      </c>
      <c r="AO176" s="35">
        <v>4060.73</v>
      </c>
      <c r="AP176" s="35">
        <v>4544.07</v>
      </c>
      <c r="AQ176" s="35">
        <v>20445.11</v>
      </c>
      <c r="AR176" s="35">
        <v>24989.18</v>
      </c>
      <c r="AS176" s="35">
        <v>0</v>
      </c>
      <c r="AT176" s="35">
        <v>0</v>
      </c>
      <c r="AU176" s="35">
        <v>0</v>
      </c>
      <c r="AV176" s="35">
        <v>24989.18</v>
      </c>
      <c r="AW176" s="35">
        <v>0</v>
      </c>
    </row>
    <row r="177" spans="1:49" s="8" customFormat="1" ht="10.5" customHeight="1" x14ac:dyDescent="0.15">
      <c r="A177" s="61">
        <f t="shared" si="2"/>
        <v>166</v>
      </c>
      <c r="B177" s="61" t="s">
        <v>14</v>
      </c>
      <c r="C177" s="61">
        <v>6780</v>
      </c>
      <c r="D177" s="62">
        <v>44011</v>
      </c>
      <c r="E177" s="63">
        <v>44470</v>
      </c>
      <c r="F177" s="64" t="s">
        <v>64</v>
      </c>
      <c r="G177" s="62">
        <v>36122</v>
      </c>
      <c r="H177" s="62">
        <v>36375</v>
      </c>
      <c r="I177" s="62" t="s">
        <v>32</v>
      </c>
      <c r="J177" s="62" t="s">
        <v>39</v>
      </c>
      <c r="K177" s="62" t="s">
        <v>2</v>
      </c>
      <c r="L177" s="65" t="s">
        <v>78</v>
      </c>
      <c r="M177" s="61" t="s">
        <v>1</v>
      </c>
      <c r="N177" s="65" t="s">
        <v>4</v>
      </c>
      <c r="O177" s="66">
        <v>44013</v>
      </c>
      <c r="P177" s="67">
        <v>5110.9799999999996</v>
      </c>
      <c r="Q177" s="67">
        <v>22995.83</v>
      </c>
      <c r="R177" s="67">
        <v>28106.81</v>
      </c>
      <c r="S177" s="67">
        <v>357.76</v>
      </c>
      <c r="T177" s="67">
        <v>1609.71</v>
      </c>
      <c r="U177" s="68">
        <v>1967.47</v>
      </c>
      <c r="V177" s="68">
        <v>664.42999999999938</v>
      </c>
      <c r="W177" s="68">
        <v>2989.4500000000016</v>
      </c>
      <c r="X177" s="67">
        <v>3653.880000000001</v>
      </c>
      <c r="Y177" s="67">
        <v>4088.79</v>
      </c>
      <c r="Z177" s="67">
        <v>18396.669999999998</v>
      </c>
      <c r="AA177" s="67">
        <v>22485.46</v>
      </c>
      <c r="AB177" s="67">
        <v>0</v>
      </c>
      <c r="AC177" s="67">
        <v>0</v>
      </c>
      <c r="AD177" s="67">
        <v>0</v>
      </c>
      <c r="AE177" s="67">
        <v>22485.46</v>
      </c>
      <c r="AF177" s="67">
        <v>0</v>
      </c>
      <c r="AG177" s="67">
        <v>5680.07</v>
      </c>
      <c r="AH177" s="67">
        <v>25556.38</v>
      </c>
      <c r="AI177" s="67">
        <v>31236.45</v>
      </c>
      <c r="AJ177" s="67">
        <v>397.59</v>
      </c>
      <c r="AK177" s="67">
        <v>1788.95</v>
      </c>
      <c r="AL177" s="67">
        <v>2186.54</v>
      </c>
      <c r="AM177" s="67">
        <v>738.41</v>
      </c>
      <c r="AN177" s="67">
        <v>3322.32</v>
      </c>
      <c r="AO177" s="67">
        <v>4060.73</v>
      </c>
      <c r="AP177" s="67">
        <v>4544.07</v>
      </c>
      <c r="AQ177" s="67">
        <v>20445.11</v>
      </c>
      <c r="AR177" s="67">
        <v>24989.18</v>
      </c>
      <c r="AS177" s="67">
        <v>0</v>
      </c>
      <c r="AT177" s="67">
        <v>0</v>
      </c>
      <c r="AU177" s="67">
        <v>0</v>
      </c>
      <c r="AV177" s="67">
        <v>24989.18</v>
      </c>
      <c r="AW177" s="67">
        <v>0</v>
      </c>
    </row>
    <row r="178" spans="1:49" s="8" customFormat="1" ht="10.5" customHeight="1" x14ac:dyDescent="0.15">
      <c r="A178" s="30">
        <f t="shared" si="2"/>
        <v>167</v>
      </c>
      <c r="B178" s="30" t="s">
        <v>14</v>
      </c>
      <c r="C178" s="30">
        <v>6781</v>
      </c>
      <c r="D178" s="31">
        <v>44011</v>
      </c>
      <c r="E178" s="32">
        <v>44470</v>
      </c>
      <c r="F178" s="33" t="s">
        <v>64</v>
      </c>
      <c r="G178" s="31">
        <v>36122</v>
      </c>
      <c r="H178" s="31">
        <v>36375</v>
      </c>
      <c r="I178" s="31" t="s">
        <v>32</v>
      </c>
      <c r="J178" s="31" t="s">
        <v>39</v>
      </c>
      <c r="K178" s="31" t="s">
        <v>2</v>
      </c>
      <c r="L178" s="34" t="s">
        <v>78</v>
      </c>
      <c r="M178" s="30" t="s">
        <v>1</v>
      </c>
      <c r="N178" s="34" t="s">
        <v>4</v>
      </c>
      <c r="O178" s="37">
        <v>44013</v>
      </c>
      <c r="P178" s="35">
        <v>4897.32</v>
      </c>
      <c r="Q178" s="35">
        <v>22035.84</v>
      </c>
      <c r="R178" s="35">
        <v>26933.16</v>
      </c>
      <c r="S178" s="35">
        <v>342.81</v>
      </c>
      <c r="T178" s="35">
        <v>1542.51</v>
      </c>
      <c r="U178" s="36">
        <v>1885.32</v>
      </c>
      <c r="V178" s="36">
        <v>636.64999999999918</v>
      </c>
      <c r="W178" s="36">
        <v>2864.65</v>
      </c>
      <c r="X178" s="35">
        <v>3501.2999999999993</v>
      </c>
      <c r="Y178" s="35">
        <v>3917.86</v>
      </c>
      <c r="Z178" s="35">
        <v>17628.68</v>
      </c>
      <c r="AA178" s="35">
        <v>21546.54</v>
      </c>
      <c r="AB178" s="35">
        <v>0</v>
      </c>
      <c r="AC178" s="35">
        <v>0</v>
      </c>
      <c r="AD178" s="35">
        <v>0</v>
      </c>
      <c r="AE178" s="35">
        <v>21546.54</v>
      </c>
      <c r="AF178" s="35">
        <v>0</v>
      </c>
      <c r="AG178" s="35">
        <v>5442.6200000000008</v>
      </c>
      <c r="AH178" s="35">
        <v>24489.489999999998</v>
      </c>
      <c r="AI178" s="35">
        <v>29932.11</v>
      </c>
      <c r="AJ178" s="35">
        <v>380.98</v>
      </c>
      <c r="AK178" s="35">
        <v>1714.2599999999998</v>
      </c>
      <c r="AL178" s="35">
        <v>2095.2399999999998</v>
      </c>
      <c r="AM178" s="35">
        <v>707.54</v>
      </c>
      <c r="AN178" s="35">
        <v>3183.62</v>
      </c>
      <c r="AO178" s="35">
        <v>3891.16</v>
      </c>
      <c r="AP178" s="35">
        <v>4354.1000000000004</v>
      </c>
      <c r="AQ178" s="35">
        <v>19591.61</v>
      </c>
      <c r="AR178" s="35">
        <v>23945.71</v>
      </c>
      <c r="AS178" s="35">
        <v>0</v>
      </c>
      <c r="AT178" s="35">
        <v>0</v>
      </c>
      <c r="AU178" s="35">
        <v>0</v>
      </c>
      <c r="AV178" s="35">
        <v>23945.71</v>
      </c>
      <c r="AW178" s="35">
        <v>0</v>
      </c>
    </row>
    <row r="179" spans="1:49" s="8" customFormat="1" ht="10.5" customHeight="1" x14ac:dyDescent="0.15">
      <c r="A179" s="61">
        <f t="shared" si="2"/>
        <v>168</v>
      </c>
      <c r="B179" s="61" t="s">
        <v>14</v>
      </c>
      <c r="C179" s="61">
        <v>6782</v>
      </c>
      <c r="D179" s="62">
        <v>44011</v>
      </c>
      <c r="E179" s="63">
        <v>44470</v>
      </c>
      <c r="F179" s="64" t="s">
        <v>64</v>
      </c>
      <c r="G179" s="62">
        <v>36122</v>
      </c>
      <c r="H179" s="62">
        <v>36375</v>
      </c>
      <c r="I179" s="62" t="s">
        <v>32</v>
      </c>
      <c r="J179" s="62" t="s">
        <v>39</v>
      </c>
      <c r="K179" s="62" t="s">
        <v>2</v>
      </c>
      <c r="L179" s="65" t="s">
        <v>78</v>
      </c>
      <c r="M179" s="61" t="s">
        <v>1</v>
      </c>
      <c r="N179" s="65" t="s">
        <v>4</v>
      </c>
      <c r="O179" s="66">
        <v>44013</v>
      </c>
      <c r="P179" s="67">
        <v>5110.9799999999996</v>
      </c>
      <c r="Q179" s="67">
        <v>22995.83</v>
      </c>
      <c r="R179" s="67">
        <v>28106.81</v>
      </c>
      <c r="S179" s="67">
        <v>357.76</v>
      </c>
      <c r="T179" s="67">
        <v>1609.71</v>
      </c>
      <c r="U179" s="68">
        <v>1967.47</v>
      </c>
      <c r="V179" s="68">
        <v>664.42999999999938</v>
      </c>
      <c r="W179" s="68">
        <v>2989.4500000000016</v>
      </c>
      <c r="X179" s="67">
        <v>3653.880000000001</v>
      </c>
      <c r="Y179" s="67">
        <v>4088.79</v>
      </c>
      <c r="Z179" s="67">
        <v>18396.669999999998</v>
      </c>
      <c r="AA179" s="67">
        <v>22485.46</v>
      </c>
      <c r="AB179" s="67">
        <v>0</v>
      </c>
      <c r="AC179" s="67">
        <v>0</v>
      </c>
      <c r="AD179" s="67">
        <v>0</v>
      </c>
      <c r="AE179" s="67">
        <v>22485.46</v>
      </c>
      <c r="AF179" s="67">
        <v>0</v>
      </c>
      <c r="AG179" s="67">
        <v>5680.07</v>
      </c>
      <c r="AH179" s="67">
        <v>25556.38</v>
      </c>
      <c r="AI179" s="67">
        <v>31236.45</v>
      </c>
      <c r="AJ179" s="67">
        <v>397.59</v>
      </c>
      <c r="AK179" s="67">
        <v>1788.95</v>
      </c>
      <c r="AL179" s="67">
        <v>2186.54</v>
      </c>
      <c r="AM179" s="67">
        <v>738.41</v>
      </c>
      <c r="AN179" s="67">
        <v>3322.32</v>
      </c>
      <c r="AO179" s="67">
        <v>4060.73</v>
      </c>
      <c r="AP179" s="67">
        <v>4544.07</v>
      </c>
      <c r="AQ179" s="67">
        <v>20445.11</v>
      </c>
      <c r="AR179" s="67">
        <v>24989.18</v>
      </c>
      <c r="AS179" s="67">
        <v>0</v>
      </c>
      <c r="AT179" s="67">
        <v>0</v>
      </c>
      <c r="AU179" s="67">
        <v>0</v>
      </c>
      <c r="AV179" s="67">
        <v>24989.18</v>
      </c>
      <c r="AW179" s="67">
        <v>0</v>
      </c>
    </row>
    <row r="180" spans="1:49" s="8" customFormat="1" ht="10.5" customHeight="1" x14ac:dyDescent="0.15">
      <c r="A180" s="30">
        <f t="shared" si="2"/>
        <v>169</v>
      </c>
      <c r="B180" s="30" t="s">
        <v>14</v>
      </c>
      <c r="C180" s="30">
        <v>6783</v>
      </c>
      <c r="D180" s="31">
        <v>44011</v>
      </c>
      <c r="E180" s="32">
        <v>44470</v>
      </c>
      <c r="F180" s="33" t="s">
        <v>64</v>
      </c>
      <c r="G180" s="31">
        <v>36122</v>
      </c>
      <c r="H180" s="31">
        <v>36375</v>
      </c>
      <c r="I180" s="31" t="s">
        <v>32</v>
      </c>
      <c r="J180" s="31" t="s">
        <v>39</v>
      </c>
      <c r="K180" s="31" t="s">
        <v>2</v>
      </c>
      <c r="L180" s="34" t="s">
        <v>78</v>
      </c>
      <c r="M180" s="30" t="s">
        <v>1</v>
      </c>
      <c r="N180" s="34" t="s">
        <v>4</v>
      </c>
      <c r="O180" s="37">
        <v>44013</v>
      </c>
      <c r="P180" s="35">
        <v>5110.9799999999996</v>
      </c>
      <c r="Q180" s="35">
        <v>22995.83</v>
      </c>
      <c r="R180" s="35">
        <v>28106.81</v>
      </c>
      <c r="S180" s="35">
        <v>357.76</v>
      </c>
      <c r="T180" s="35">
        <v>1609.71</v>
      </c>
      <c r="U180" s="36">
        <v>1967.47</v>
      </c>
      <c r="V180" s="36">
        <v>664.42999999999938</v>
      </c>
      <c r="W180" s="36">
        <v>2989.4500000000016</v>
      </c>
      <c r="X180" s="35">
        <v>3653.880000000001</v>
      </c>
      <c r="Y180" s="35">
        <v>4088.79</v>
      </c>
      <c r="Z180" s="35">
        <v>18396.669999999998</v>
      </c>
      <c r="AA180" s="35">
        <v>22485.46</v>
      </c>
      <c r="AB180" s="35">
        <v>0</v>
      </c>
      <c r="AC180" s="35">
        <v>0</v>
      </c>
      <c r="AD180" s="35">
        <v>0</v>
      </c>
      <c r="AE180" s="35">
        <v>22485.46</v>
      </c>
      <c r="AF180" s="35">
        <v>0</v>
      </c>
      <c r="AG180" s="35">
        <v>5680.07</v>
      </c>
      <c r="AH180" s="35">
        <v>25556.38</v>
      </c>
      <c r="AI180" s="35">
        <v>31236.45</v>
      </c>
      <c r="AJ180" s="35">
        <v>397.59</v>
      </c>
      <c r="AK180" s="35">
        <v>1788.95</v>
      </c>
      <c r="AL180" s="35">
        <v>2186.54</v>
      </c>
      <c r="AM180" s="35">
        <v>738.41</v>
      </c>
      <c r="AN180" s="35">
        <v>3322.32</v>
      </c>
      <c r="AO180" s="35">
        <v>4060.73</v>
      </c>
      <c r="AP180" s="35">
        <v>4544.07</v>
      </c>
      <c r="AQ180" s="35">
        <v>20445.11</v>
      </c>
      <c r="AR180" s="35">
        <v>24989.18</v>
      </c>
      <c r="AS180" s="35">
        <v>0</v>
      </c>
      <c r="AT180" s="35">
        <v>0</v>
      </c>
      <c r="AU180" s="35">
        <v>0</v>
      </c>
      <c r="AV180" s="35">
        <v>24989.18</v>
      </c>
      <c r="AW180" s="35">
        <v>0</v>
      </c>
    </row>
    <row r="181" spans="1:49" s="8" customFormat="1" ht="10.5" customHeight="1" x14ac:dyDescent="0.15">
      <c r="A181" s="61">
        <f t="shared" si="2"/>
        <v>170</v>
      </c>
      <c r="B181" s="61" t="s">
        <v>14</v>
      </c>
      <c r="C181" s="61">
        <v>6784</v>
      </c>
      <c r="D181" s="62">
        <v>44011</v>
      </c>
      <c r="E181" s="63">
        <v>44470</v>
      </c>
      <c r="F181" s="64" t="s">
        <v>64</v>
      </c>
      <c r="G181" s="62">
        <v>36122</v>
      </c>
      <c r="H181" s="62">
        <v>36375</v>
      </c>
      <c r="I181" s="62" t="s">
        <v>32</v>
      </c>
      <c r="J181" s="62" t="s">
        <v>39</v>
      </c>
      <c r="K181" s="62" t="s">
        <v>2</v>
      </c>
      <c r="L181" s="65" t="s">
        <v>78</v>
      </c>
      <c r="M181" s="61" t="s">
        <v>1</v>
      </c>
      <c r="N181" s="65" t="s">
        <v>4</v>
      </c>
      <c r="O181" s="66">
        <v>44013</v>
      </c>
      <c r="P181" s="67">
        <v>5110.9799999999996</v>
      </c>
      <c r="Q181" s="67">
        <v>22995.83</v>
      </c>
      <c r="R181" s="67">
        <v>28106.81</v>
      </c>
      <c r="S181" s="67">
        <v>357.76</v>
      </c>
      <c r="T181" s="67">
        <v>1609.71</v>
      </c>
      <c r="U181" s="68">
        <v>1967.47</v>
      </c>
      <c r="V181" s="68">
        <v>664.42999999999938</v>
      </c>
      <c r="W181" s="68">
        <v>2989.4500000000016</v>
      </c>
      <c r="X181" s="67">
        <v>3653.880000000001</v>
      </c>
      <c r="Y181" s="67">
        <v>4088.79</v>
      </c>
      <c r="Z181" s="67">
        <v>18396.669999999998</v>
      </c>
      <c r="AA181" s="67">
        <v>22485.46</v>
      </c>
      <c r="AB181" s="67">
        <v>5110.9799999999996</v>
      </c>
      <c r="AC181" s="67">
        <v>562.20000000000005</v>
      </c>
      <c r="AD181" s="67">
        <v>1124.4000000000001</v>
      </c>
      <c r="AE181" s="67">
        <v>22485.46</v>
      </c>
      <c r="AF181" s="67">
        <v>562.20000000000005</v>
      </c>
      <c r="AG181" s="67">
        <v>5680.07</v>
      </c>
      <c r="AH181" s="67">
        <v>25556.38</v>
      </c>
      <c r="AI181" s="67">
        <v>31236.45</v>
      </c>
      <c r="AJ181" s="67">
        <v>397.59</v>
      </c>
      <c r="AK181" s="67">
        <v>1788.95</v>
      </c>
      <c r="AL181" s="67">
        <v>2186.54</v>
      </c>
      <c r="AM181" s="67">
        <v>738.41</v>
      </c>
      <c r="AN181" s="67">
        <v>3322.32</v>
      </c>
      <c r="AO181" s="67">
        <v>4060.73</v>
      </c>
      <c r="AP181" s="67">
        <v>4544.07</v>
      </c>
      <c r="AQ181" s="67">
        <v>20445.11</v>
      </c>
      <c r="AR181" s="67">
        <v>24989.18</v>
      </c>
      <c r="AS181" s="67">
        <v>5680.08</v>
      </c>
      <c r="AT181" s="67">
        <v>624.79999999999995</v>
      </c>
      <c r="AU181" s="67">
        <v>1249.5999999999999</v>
      </c>
      <c r="AV181" s="67">
        <v>24989.18</v>
      </c>
      <c r="AW181" s="67">
        <v>624.79999999999995</v>
      </c>
    </row>
    <row r="182" spans="1:49" s="8" customFormat="1" ht="10.5" customHeight="1" x14ac:dyDescent="0.15">
      <c r="A182" s="30">
        <f t="shared" si="2"/>
        <v>171</v>
      </c>
      <c r="B182" s="30" t="s">
        <v>14</v>
      </c>
      <c r="C182" s="30">
        <v>6785</v>
      </c>
      <c r="D182" s="31">
        <v>44011</v>
      </c>
      <c r="E182" s="32">
        <v>44470</v>
      </c>
      <c r="F182" s="33" t="s">
        <v>64</v>
      </c>
      <c r="G182" s="31">
        <v>36122</v>
      </c>
      <c r="H182" s="31">
        <v>36375</v>
      </c>
      <c r="I182" s="31" t="s">
        <v>32</v>
      </c>
      <c r="J182" s="31" t="s">
        <v>39</v>
      </c>
      <c r="K182" s="31" t="s">
        <v>2</v>
      </c>
      <c r="L182" s="34" t="s">
        <v>78</v>
      </c>
      <c r="M182" s="30" t="s">
        <v>1</v>
      </c>
      <c r="N182" s="34" t="s">
        <v>4</v>
      </c>
      <c r="O182" s="37">
        <v>44013</v>
      </c>
      <c r="P182" s="35">
        <v>2209.62</v>
      </c>
      <c r="Q182" s="35">
        <v>9941.73</v>
      </c>
      <c r="R182" s="35">
        <v>12151.35</v>
      </c>
      <c r="S182" s="35">
        <v>154.66999999999999</v>
      </c>
      <c r="T182" s="35">
        <v>695.92000000000007</v>
      </c>
      <c r="U182" s="36">
        <v>850.59</v>
      </c>
      <c r="V182" s="36">
        <v>287.24999999999977</v>
      </c>
      <c r="W182" s="36">
        <v>1292.4200000000003</v>
      </c>
      <c r="X182" s="35">
        <v>1579.67</v>
      </c>
      <c r="Y182" s="35">
        <v>1767.7</v>
      </c>
      <c r="Z182" s="35">
        <v>7953.39</v>
      </c>
      <c r="AA182" s="35">
        <v>9721.09</v>
      </c>
      <c r="AB182" s="35">
        <v>0</v>
      </c>
      <c r="AC182" s="35">
        <v>0</v>
      </c>
      <c r="AD182" s="35">
        <v>0</v>
      </c>
      <c r="AE182" s="35">
        <v>9721.09</v>
      </c>
      <c r="AF182" s="35">
        <v>0</v>
      </c>
      <c r="AG182" s="35">
        <v>2455.65</v>
      </c>
      <c r="AH182" s="35">
        <v>11048.72</v>
      </c>
      <c r="AI182" s="35">
        <v>13504.369999999999</v>
      </c>
      <c r="AJ182" s="35">
        <v>171.89</v>
      </c>
      <c r="AK182" s="35">
        <v>773.41</v>
      </c>
      <c r="AL182" s="35">
        <v>945.3</v>
      </c>
      <c r="AM182" s="35">
        <v>319.23</v>
      </c>
      <c r="AN182" s="35">
        <v>1436.33</v>
      </c>
      <c r="AO182" s="35">
        <v>1755.56</v>
      </c>
      <c r="AP182" s="35">
        <v>1964.53</v>
      </c>
      <c r="AQ182" s="35">
        <v>8838.98</v>
      </c>
      <c r="AR182" s="35">
        <v>10803.51</v>
      </c>
      <c r="AS182" s="35">
        <v>0</v>
      </c>
      <c r="AT182" s="35">
        <v>0</v>
      </c>
      <c r="AU182" s="35">
        <v>0</v>
      </c>
      <c r="AV182" s="35">
        <v>10803.51</v>
      </c>
      <c r="AW182" s="35">
        <v>0</v>
      </c>
    </row>
    <row r="183" spans="1:49" s="8" customFormat="1" ht="10.5" customHeight="1" x14ac:dyDescent="0.15">
      <c r="A183" s="61">
        <f t="shared" si="2"/>
        <v>172</v>
      </c>
      <c r="B183" s="61" t="s">
        <v>14</v>
      </c>
      <c r="C183" s="61">
        <v>6786</v>
      </c>
      <c r="D183" s="62">
        <v>44011</v>
      </c>
      <c r="E183" s="63">
        <v>44470</v>
      </c>
      <c r="F183" s="64" t="s">
        <v>64</v>
      </c>
      <c r="G183" s="62">
        <v>36122</v>
      </c>
      <c r="H183" s="62">
        <v>36375</v>
      </c>
      <c r="I183" s="62" t="s">
        <v>32</v>
      </c>
      <c r="J183" s="62" t="s">
        <v>39</v>
      </c>
      <c r="K183" s="62" t="s">
        <v>2</v>
      </c>
      <c r="L183" s="65" t="s">
        <v>78</v>
      </c>
      <c r="M183" s="61" t="s">
        <v>1</v>
      </c>
      <c r="N183" s="65" t="s">
        <v>4</v>
      </c>
      <c r="O183" s="66">
        <v>44013</v>
      </c>
      <c r="P183" s="67">
        <v>6708.43</v>
      </c>
      <c r="Q183" s="67">
        <v>30390.68</v>
      </c>
      <c r="R183" s="67">
        <v>37099.11</v>
      </c>
      <c r="S183" s="67">
        <v>469.59</v>
      </c>
      <c r="T183" s="67">
        <v>2127.3399999999997</v>
      </c>
      <c r="U183" s="68">
        <v>2596.9299999999998</v>
      </c>
      <c r="V183" s="68">
        <v>872.09000000000015</v>
      </c>
      <c r="W183" s="68">
        <v>3950.7799999999988</v>
      </c>
      <c r="X183" s="67">
        <v>4822.869999999999</v>
      </c>
      <c r="Y183" s="67">
        <v>5366.75</v>
      </c>
      <c r="Z183" s="67">
        <v>24312.560000000001</v>
      </c>
      <c r="AA183" s="67">
        <v>29679.31</v>
      </c>
      <c r="AB183" s="67">
        <v>2909.02</v>
      </c>
      <c r="AC183" s="67">
        <v>319.99</v>
      </c>
      <c r="AD183" s="67">
        <v>639.98</v>
      </c>
      <c r="AE183" s="67">
        <v>29679.31</v>
      </c>
      <c r="AF183" s="67">
        <v>319.99</v>
      </c>
      <c r="AG183" s="67">
        <v>7455.3899999999994</v>
      </c>
      <c r="AH183" s="67">
        <v>33774.630000000005</v>
      </c>
      <c r="AI183" s="67">
        <v>41230.020000000004</v>
      </c>
      <c r="AJ183" s="67">
        <v>521.87</v>
      </c>
      <c r="AK183" s="67">
        <v>2364.2200000000003</v>
      </c>
      <c r="AL183" s="67">
        <v>2886.09</v>
      </c>
      <c r="AM183" s="67">
        <v>969.19</v>
      </c>
      <c r="AN183" s="67">
        <v>4390.6900000000005</v>
      </c>
      <c r="AO183" s="67">
        <v>5359.88</v>
      </c>
      <c r="AP183" s="67">
        <v>5964.33</v>
      </c>
      <c r="AQ183" s="67">
        <v>27019.72</v>
      </c>
      <c r="AR183" s="67">
        <v>32984.050000000003</v>
      </c>
      <c r="AS183" s="67">
        <v>3232.93</v>
      </c>
      <c r="AT183" s="67">
        <v>355.62</v>
      </c>
      <c r="AU183" s="67">
        <v>711.24</v>
      </c>
      <c r="AV183" s="67">
        <v>32984.050000000003</v>
      </c>
      <c r="AW183" s="67">
        <v>355.62</v>
      </c>
    </row>
    <row r="184" spans="1:49" s="8" customFormat="1" ht="10.5" customHeight="1" x14ac:dyDescent="0.15">
      <c r="A184" s="30">
        <f t="shared" si="2"/>
        <v>173</v>
      </c>
      <c r="B184" s="30" t="s">
        <v>14</v>
      </c>
      <c r="C184" s="30">
        <v>6787</v>
      </c>
      <c r="D184" s="31">
        <v>44011</v>
      </c>
      <c r="E184" s="32">
        <v>44470</v>
      </c>
      <c r="F184" s="33" t="s">
        <v>64</v>
      </c>
      <c r="G184" s="31">
        <v>36122</v>
      </c>
      <c r="H184" s="31">
        <v>36375</v>
      </c>
      <c r="I184" s="31" t="s">
        <v>32</v>
      </c>
      <c r="J184" s="31" t="s">
        <v>39</v>
      </c>
      <c r="K184" s="31" t="s">
        <v>2</v>
      </c>
      <c r="L184" s="34" t="s">
        <v>78</v>
      </c>
      <c r="M184" s="30" t="s">
        <v>1</v>
      </c>
      <c r="N184" s="34" t="s">
        <v>4</v>
      </c>
      <c r="O184" s="37">
        <v>44013</v>
      </c>
      <c r="P184" s="35">
        <v>2434.0300000000002</v>
      </c>
      <c r="Q184" s="35">
        <v>10951.289999999999</v>
      </c>
      <c r="R184" s="35">
        <v>13385.32</v>
      </c>
      <c r="S184" s="35">
        <v>170.38</v>
      </c>
      <c r="T184" s="35">
        <v>766.59</v>
      </c>
      <c r="U184" s="36">
        <v>936.97</v>
      </c>
      <c r="V184" s="36">
        <v>316.42000000000007</v>
      </c>
      <c r="W184" s="36">
        <v>1423.6599999999999</v>
      </c>
      <c r="X184" s="35">
        <v>1740.08</v>
      </c>
      <c r="Y184" s="35">
        <v>1947.23</v>
      </c>
      <c r="Z184" s="35">
        <v>8761.0400000000009</v>
      </c>
      <c r="AA184" s="35">
        <v>10708.27</v>
      </c>
      <c r="AB184" s="35">
        <v>0</v>
      </c>
      <c r="AC184" s="35">
        <v>0</v>
      </c>
      <c r="AD184" s="35">
        <v>0</v>
      </c>
      <c r="AE184" s="35">
        <v>10708.27</v>
      </c>
      <c r="AF184" s="35">
        <v>0</v>
      </c>
      <c r="AG184" s="35">
        <v>2705.05</v>
      </c>
      <c r="AH184" s="35">
        <v>12170.7</v>
      </c>
      <c r="AI184" s="35">
        <v>14875.75</v>
      </c>
      <c r="AJ184" s="35">
        <v>189.35</v>
      </c>
      <c r="AK184" s="35">
        <v>851.94999999999993</v>
      </c>
      <c r="AL184" s="35">
        <v>1041.3</v>
      </c>
      <c r="AM184" s="35">
        <v>351.65</v>
      </c>
      <c r="AN184" s="35">
        <v>1582.1799999999998</v>
      </c>
      <c r="AO184" s="35">
        <v>1933.83</v>
      </c>
      <c r="AP184" s="35">
        <v>2164.0500000000002</v>
      </c>
      <c r="AQ184" s="35">
        <v>9736.57</v>
      </c>
      <c r="AR184" s="35">
        <v>11900.62</v>
      </c>
      <c r="AS184" s="35">
        <v>0</v>
      </c>
      <c r="AT184" s="35">
        <v>0</v>
      </c>
      <c r="AU184" s="35">
        <v>0</v>
      </c>
      <c r="AV184" s="35">
        <v>11900.62</v>
      </c>
      <c r="AW184" s="35">
        <v>0</v>
      </c>
    </row>
    <row r="185" spans="1:49" s="8" customFormat="1" ht="10.5" customHeight="1" x14ac:dyDescent="0.15">
      <c r="A185" s="61">
        <f t="shared" si="2"/>
        <v>174</v>
      </c>
      <c r="B185" s="61" t="s">
        <v>14</v>
      </c>
      <c r="C185" s="61">
        <v>6788</v>
      </c>
      <c r="D185" s="62">
        <v>44011</v>
      </c>
      <c r="E185" s="63">
        <v>44470</v>
      </c>
      <c r="F185" s="64" t="s">
        <v>64</v>
      </c>
      <c r="G185" s="62">
        <v>36122</v>
      </c>
      <c r="H185" s="62">
        <v>36375</v>
      </c>
      <c r="I185" s="62" t="s">
        <v>32</v>
      </c>
      <c r="J185" s="62" t="s">
        <v>39</v>
      </c>
      <c r="K185" s="62" t="s">
        <v>2</v>
      </c>
      <c r="L185" s="65" t="s">
        <v>78</v>
      </c>
      <c r="M185" s="61" t="s">
        <v>1</v>
      </c>
      <c r="N185" s="65" t="s">
        <v>4</v>
      </c>
      <c r="O185" s="66">
        <v>44013</v>
      </c>
      <c r="P185" s="67">
        <v>2434.0300000000002</v>
      </c>
      <c r="Q185" s="67">
        <v>10951.289999999999</v>
      </c>
      <c r="R185" s="67">
        <v>13385.32</v>
      </c>
      <c r="S185" s="67">
        <v>170.38</v>
      </c>
      <c r="T185" s="67">
        <v>766.59</v>
      </c>
      <c r="U185" s="68">
        <v>936.97</v>
      </c>
      <c r="V185" s="68">
        <v>316.42000000000007</v>
      </c>
      <c r="W185" s="68">
        <v>1423.6599999999999</v>
      </c>
      <c r="X185" s="67">
        <v>1740.08</v>
      </c>
      <c r="Y185" s="67">
        <v>1947.23</v>
      </c>
      <c r="Z185" s="67">
        <v>8761.0400000000009</v>
      </c>
      <c r="AA185" s="67">
        <v>10708.27</v>
      </c>
      <c r="AB185" s="67">
        <v>0</v>
      </c>
      <c r="AC185" s="67">
        <v>0</v>
      </c>
      <c r="AD185" s="67">
        <v>0</v>
      </c>
      <c r="AE185" s="67">
        <v>10708.27</v>
      </c>
      <c r="AF185" s="67">
        <v>0</v>
      </c>
      <c r="AG185" s="67">
        <v>2705.05</v>
      </c>
      <c r="AH185" s="67">
        <v>12170.7</v>
      </c>
      <c r="AI185" s="67">
        <v>14875.75</v>
      </c>
      <c r="AJ185" s="67">
        <v>189.35</v>
      </c>
      <c r="AK185" s="67">
        <v>851.94999999999993</v>
      </c>
      <c r="AL185" s="67">
        <v>1041.3</v>
      </c>
      <c r="AM185" s="67">
        <v>351.65</v>
      </c>
      <c r="AN185" s="67">
        <v>1582.1799999999998</v>
      </c>
      <c r="AO185" s="67">
        <v>1933.83</v>
      </c>
      <c r="AP185" s="67">
        <v>2164.0500000000002</v>
      </c>
      <c r="AQ185" s="67">
        <v>9736.57</v>
      </c>
      <c r="AR185" s="67">
        <v>11900.62</v>
      </c>
      <c r="AS185" s="67">
        <v>0</v>
      </c>
      <c r="AT185" s="67">
        <v>0</v>
      </c>
      <c r="AU185" s="67">
        <v>0</v>
      </c>
      <c r="AV185" s="67">
        <v>11900.62</v>
      </c>
      <c r="AW185" s="67">
        <v>0</v>
      </c>
    </row>
    <row r="186" spans="1:49" s="8" customFormat="1" ht="10.5" customHeight="1" x14ac:dyDescent="0.15">
      <c r="A186" s="30">
        <f t="shared" si="2"/>
        <v>175</v>
      </c>
      <c r="B186" s="30" t="s">
        <v>14</v>
      </c>
      <c r="C186" s="30">
        <v>6789</v>
      </c>
      <c r="D186" s="31">
        <v>44011</v>
      </c>
      <c r="E186" s="32">
        <v>44470</v>
      </c>
      <c r="F186" s="33" t="s">
        <v>64</v>
      </c>
      <c r="G186" s="31">
        <v>36122</v>
      </c>
      <c r="H186" s="31">
        <v>36375</v>
      </c>
      <c r="I186" s="31" t="s">
        <v>32</v>
      </c>
      <c r="J186" s="31" t="s">
        <v>39</v>
      </c>
      <c r="K186" s="31" t="s">
        <v>2</v>
      </c>
      <c r="L186" s="34" t="s">
        <v>78</v>
      </c>
      <c r="M186" s="30" t="s">
        <v>1</v>
      </c>
      <c r="N186" s="34" t="s">
        <v>4</v>
      </c>
      <c r="O186" s="37">
        <v>44013</v>
      </c>
      <c r="P186" s="35">
        <v>2625.64</v>
      </c>
      <c r="Q186" s="35">
        <v>11813.42</v>
      </c>
      <c r="R186" s="35">
        <v>14439.06</v>
      </c>
      <c r="S186" s="35">
        <v>183.79</v>
      </c>
      <c r="T186" s="35">
        <v>826.94</v>
      </c>
      <c r="U186" s="36">
        <v>1010.73</v>
      </c>
      <c r="V186" s="36">
        <v>341.32999999999993</v>
      </c>
      <c r="W186" s="36">
        <v>1535.7399999999998</v>
      </c>
      <c r="X186" s="35">
        <v>1877.0699999999997</v>
      </c>
      <c r="Y186" s="35">
        <v>2100.52</v>
      </c>
      <c r="Z186" s="35">
        <v>9450.74</v>
      </c>
      <c r="AA186" s="35">
        <v>11551.26</v>
      </c>
      <c r="AB186" s="35">
        <v>0</v>
      </c>
      <c r="AC186" s="35">
        <v>0</v>
      </c>
      <c r="AD186" s="35">
        <v>0</v>
      </c>
      <c r="AE186" s="35">
        <v>11551.26</v>
      </c>
      <c r="AF186" s="35">
        <v>0</v>
      </c>
      <c r="AG186" s="35">
        <v>2917.98</v>
      </c>
      <c r="AH186" s="35">
        <v>13128.83</v>
      </c>
      <c r="AI186" s="35">
        <v>16046.81</v>
      </c>
      <c r="AJ186" s="35">
        <v>204.25</v>
      </c>
      <c r="AK186" s="35">
        <v>919.02</v>
      </c>
      <c r="AL186" s="35">
        <v>1123.27</v>
      </c>
      <c r="AM186" s="35">
        <v>379.33</v>
      </c>
      <c r="AN186" s="35">
        <v>1706.7400000000002</v>
      </c>
      <c r="AO186" s="35">
        <v>2086.0700000000002</v>
      </c>
      <c r="AP186" s="35">
        <v>2334.4</v>
      </c>
      <c r="AQ186" s="35">
        <v>10503.07</v>
      </c>
      <c r="AR186" s="35">
        <v>12837.47</v>
      </c>
      <c r="AS186" s="35">
        <v>0</v>
      </c>
      <c r="AT186" s="35">
        <v>0</v>
      </c>
      <c r="AU186" s="35">
        <v>0</v>
      </c>
      <c r="AV186" s="35">
        <v>12837.47</v>
      </c>
      <c r="AW186" s="35">
        <v>0</v>
      </c>
    </row>
    <row r="187" spans="1:49" s="8" customFormat="1" ht="10.5" customHeight="1" x14ac:dyDescent="0.15">
      <c r="A187" s="61">
        <f t="shared" si="2"/>
        <v>176</v>
      </c>
      <c r="B187" s="61" t="s">
        <v>14</v>
      </c>
      <c r="C187" s="61">
        <v>6790</v>
      </c>
      <c r="D187" s="62">
        <v>44011</v>
      </c>
      <c r="E187" s="63">
        <v>44470</v>
      </c>
      <c r="F187" s="64" t="s">
        <v>64</v>
      </c>
      <c r="G187" s="62">
        <v>36122</v>
      </c>
      <c r="H187" s="62">
        <v>36375</v>
      </c>
      <c r="I187" s="62" t="s">
        <v>32</v>
      </c>
      <c r="J187" s="62" t="s">
        <v>39</v>
      </c>
      <c r="K187" s="62" t="s">
        <v>2</v>
      </c>
      <c r="L187" s="65" t="s">
        <v>78</v>
      </c>
      <c r="M187" s="61" t="s">
        <v>1</v>
      </c>
      <c r="N187" s="65" t="s">
        <v>4</v>
      </c>
      <c r="O187" s="66">
        <v>44013</v>
      </c>
      <c r="P187" s="67">
        <v>1513.57</v>
      </c>
      <c r="Q187" s="67">
        <v>6810.2900000000009</v>
      </c>
      <c r="R187" s="67">
        <v>8323.86</v>
      </c>
      <c r="S187" s="67">
        <v>105.94</v>
      </c>
      <c r="T187" s="67">
        <v>476.72999999999996</v>
      </c>
      <c r="U187" s="68">
        <v>582.66999999999996</v>
      </c>
      <c r="V187" s="68">
        <v>196.76999999999998</v>
      </c>
      <c r="W187" s="68">
        <v>885.32000000000016</v>
      </c>
      <c r="X187" s="67">
        <v>1082.0900000000001</v>
      </c>
      <c r="Y187" s="67">
        <v>1210.8599999999999</v>
      </c>
      <c r="Z187" s="67">
        <v>5448.2400000000007</v>
      </c>
      <c r="AA187" s="67">
        <v>6659.1</v>
      </c>
      <c r="AB187" s="67">
        <v>0</v>
      </c>
      <c r="AC187" s="67">
        <v>0</v>
      </c>
      <c r="AD187" s="67">
        <v>0</v>
      </c>
      <c r="AE187" s="67">
        <v>6659.1</v>
      </c>
      <c r="AF187" s="67">
        <v>0</v>
      </c>
      <c r="AG187" s="67">
        <v>1682.0900000000001</v>
      </c>
      <c r="AH187" s="67">
        <v>7568.6</v>
      </c>
      <c r="AI187" s="67">
        <v>9250.69</v>
      </c>
      <c r="AJ187" s="67">
        <v>117.73</v>
      </c>
      <c r="AK187" s="67">
        <v>529.80999999999995</v>
      </c>
      <c r="AL187" s="67">
        <v>647.54</v>
      </c>
      <c r="AM187" s="67">
        <v>218.68</v>
      </c>
      <c r="AN187" s="67">
        <v>983.88999999999987</v>
      </c>
      <c r="AO187" s="67">
        <v>1202.57</v>
      </c>
      <c r="AP187" s="67">
        <v>1345.68</v>
      </c>
      <c r="AQ187" s="67">
        <v>6054.9</v>
      </c>
      <c r="AR187" s="67">
        <v>7400.58</v>
      </c>
      <c r="AS187" s="67">
        <v>0</v>
      </c>
      <c r="AT187" s="67">
        <v>0</v>
      </c>
      <c r="AU187" s="67">
        <v>0</v>
      </c>
      <c r="AV187" s="67">
        <v>7400.58</v>
      </c>
      <c r="AW187" s="67">
        <v>0</v>
      </c>
    </row>
    <row r="188" spans="1:49" s="8" customFormat="1" ht="10.5" customHeight="1" x14ac:dyDescent="0.15">
      <c r="A188" s="30">
        <f t="shared" si="2"/>
        <v>177</v>
      </c>
      <c r="B188" s="30" t="s">
        <v>14</v>
      </c>
      <c r="C188" s="30">
        <v>6791</v>
      </c>
      <c r="D188" s="31">
        <v>44011</v>
      </c>
      <c r="E188" s="32">
        <v>44470</v>
      </c>
      <c r="F188" s="33" t="s">
        <v>64</v>
      </c>
      <c r="G188" s="31">
        <v>36122</v>
      </c>
      <c r="H188" s="31">
        <v>36375</v>
      </c>
      <c r="I188" s="31" t="s">
        <v>32</v>
      </c>
      <c r="J188" s="31" t="s">
        <v>39</v>
      </c>
      <c r="K188" s="31" t="s">
        <v>2</v>
      </c>
      <c r="L188" s="34" t="s">
        <v>78</v>
      </c>
      <c r="M188" s="30" t="s">
        <v>1</v>
      </c>
      <c r="N188" s="34" t="s">
        <v>4</v>
      </c>
      <c r="O188" s="37">
        <v>44013</v>
      </c>
      <c r="P188" s="35">
        <v>1574.81</v>
      </c>
      <c r="Q188" s="35">
        <v>7085.49</v>
      </c>
      <c r="R188" s="35">
        <v>8660.2999999999993</v>
      </c>
      <c r="S188" s="35">
        <v>110.23</v>
      </c>
      <c r="T188" s="35">
        <v>495.99</v>
      </c>
      <c r="U188" s="36">
        <v>606.22</v>
      </c>
      <c r="V188" s="36">
        <v>204.73000000000002</v>
      </c>
      <c r="W188" s="36">
        <v>921.099999999999</v>
      </c>
      <c r="X188" s="35">
        <v>1125.829999999999</v>
      </c>
      <c r="Y188" s="35">
        <v>1259.8499999999999</v>
      </c>
      <c r="Z188" s="35">
        <v>5668.4</v>
      </c>
      <c r="AA188" s="35">
        <v>6928.25</v>
      </c>
      <c r="AB188" s="35">
        <v>0</v>
      </c>
      <c r="AC188" s="35">
        <v>0</v>
      </c>
      <c r="AD188" s="35">
        <v>0</v>
      </c>
      <c r="AE188" s="35">
        <v>6928.25</v>
      </c>
      <c r="AF188" s="35">
        <v>0</v>
      </c>
      <c r="AG188" s="35">
        <v>1750.15</v>
      </c>
      <c r="AH188" s="35">
        <v>7874.4500000000007</v>
      </c>
      <c r="AI188" s="35">
        <v>9624.6</v>
      </c>
      <c r="AJ188" s="35">
        <v>122.5</v>
      </c>
      <c r="AK188" s="35">
        <v>551.22</v>
      </c>
      <c r="AL188" s="35">
        <v>673.72</v>
      </c>
      <c r="AM188" s="35">
        <v>227.52</v>
      </c>
      <c r="AN188" s="35">
        <v>1023.6600000000001</v>
      </c>
      <c r="AO188" s="35">
        <v>1251.18</v>
      </c>
      <c r="AP188" s="35">
        <v>1400.13</v>
      </c>
      <c r="AQ188" s="35">
        <v>6299.57</v>
      </c>
      <c r="AR188" s="35">
        <v>7699.7</v>
      </c>
      <c r="AS188" s="35">
        <v>0</v>
      </c>
      <c r="AT188" s="35">
        <v>0</v>
      </c>
      <c r="AU188" s="35">
        <v>0</v>
      </c>
      <c r="AV188" s="35">
        <v>7699.7</v>
      </c>
      <c r="AW188" s="35">
        <v>0</v>
      </c>
    </row>
    <row r="189" spans="1:49" s="8" customFormat="1" ht="10.5" customHeight="1" x14ac:dyDescent="0.15">
      <c r="A189" s="61">
        <f t="shared" si="2"/>
        <v>178</v>
      </c>
      <c r="B189" s="61" t="s">
        <v>14</v>
      </c>
      <c r="C189" s="61">
        <v>6792</v>
      </c>
      <c r="D189" s="62">
        <v>44011</v>
      </c>
      <c r="E189" s="63">
        <v>44470</v>
      </c>
      <c r="F189" s="64" t="s">
        <v>64</v>
      </c>
      <c r="G189" s="62">
        <v>36122</v>
      </c>
      <c r="H189" s="62">
        <v>36375</v>
      </c>
      <c r="I189" s="62" t="s">
        <v>32</v>
      </c>
      <c r="J189" s="62" t="s">
        <v>39</v>
      </c>
      <c r="K189" s="62" t="s">
        <v>2</v>
      </c>
      <c r="L189" s="65" t="s">
        <v>78</v>
      </c>
      <c r="M189" s="61" t="s">
        <v>1</v>
      </c>
      <c r="N189" s="65" t="s">
        <v>4</v>
      </c>
      <c r="O189" s="66">
        <v>44013</v>
      </c>
      <c r="P189" s="67">
        <v>1574.81</v>
      </c>
      <c r="Q189" s="67">
        <v>7085.49</v>
      </c>
      <c r="R189" s="67">
        <v>8660.2999999999993</v>
      </c>
      <c r="S189" s="67">
        <v>110.23</v>
      </c>
      <c r="T189" s="67">
        <v>495.99</v>
      </c>
      <c r="U189" s="68">
        <v>606.22</v>
      </c>
      <c r="V189" s="68">
        <v>204.73000000000002</v>
      </c>
      <c r="W189" s="68">
        <v>921.099999999999</v>
      </c>
      <c r="X189" s="67">
        <v>1125.829999999999</v>
      </c>
      <c r="Y189" s="67">
        <v>1259.8499999999999</v>
      </c>
      <c r="Z189" s="67">
        <v>5668.4</v>
      </c>
      <c r="AA189" s="67">
        <v>6928.25</v>
      </c>
      <c r="AB189" s="67">
        <v>0</v>
      </c>
      <c r="AC189" s="67">
        <v>0</v>
      </c>
      <c r="AD189" s="67">
        <v>0</v>
      </c>
      <c r="AE189" s="67">
        <v>6928.25</v>
      </c>
      <c r="AF189" s="67">
        <v>0</v>
      </c>
      <c r="AG189" s="67">
        <v>1750.15</v>
      </c>
      <c r="AH189" s="67">
        <v>7874.4500000000007</v>
      </c>
      <c r="AI189" s="67">
        <v>9624.6</v>
      </c>
      <c r="AJ189" s="67">
        <v>122.5</v>
      </c>
      <c r="AK189" s="67">
        <v>551.22</v>
      </c>
      <c r="AL189" s="67">
        <v>673.72</v>
      </c>
      <c r="AM189" s="67">
        <v>227.52</v>
      </c>
      <c r="AN189" s="67">
        <v>1023.6600000000001</v>
      </c>
      <c r="AO189" s="67">
        <v>1251.18</v>
      </c>
      <c r="AP189" s="67">
        <v>1400.13</v>
      </c>
      <c r="AQ189" s="67">
        <v>6299.57</v>
      </c>
      <c r="AR189" s="67">
        <v>7699.7</v>
      </c>
      <c r="AS189" s="67">
        <v>0</v>
      </c>
      <c r="AT189" s="67">
        <v>0</v>
      </c>
      <c r="AU189" s="67">
        <v>0</v>
      </c>
      <c r="AV189" s="67">
        <v>7699.7</v>
      </c>
      <c r="AW189" s="67">
        <v>0</v>
      </c>
    </row>
    <row r="190" spans="1:49" s="8" customFormat="1" ht="10.5" customHeight="1" x14ac:dyDescent="0.15">
      <c r="A190" s="30">
        <f t="shared" si="2"/>
        <v>179</v>
      </c>
      <c r="B190" s="30" t="s">
        <v>14</v>
      </c>
      <c r="C190" s="30">
        <v>6793</v>
      </c>
      <c r="D190" s="31">
        <v>44011</v>
      </c>
      <c r="E190" s="32">
        <v>44470</v>
      </c>
      <c r="F190" s="33" t="s">
        <v>64</v>
      </c>
      <c r="G190" s="31">
        <v>36122</v>
      </c>
      <c r="H190" s="31">
        <v>36375</v>
      </c>
      <c r="I190" s="31" t="s">
        <v>32</v>
      </c>
      <c r="J190" s="31" t="s">
        <v>39</v>
      </c>
      <c r="K190" s="31" t="s">
        <v>2</v>
      </c>
      <c r="L190" s="34" t="s">
        <v>78</v>
      </c>
      <c r="M190" s="30" t="s">
        <v>1</v>
      </c>
      <c r="N190" s="34" t="s">
        <v>4</v>
      </c>
      <c r="O190" s="37">
        <v>44013</v>
      </c>
      <c r="P190" s="35">
        <v>2627.79</v>
      </c>
      <c r="Q190" s="35">
        <v>11823.060000000001</v>
      </c>
      <c r="R190" s="35">
        <v>14450.85</v>
      </c>
      <c r="S190" s="35">
        <v>183.94</v>
      </c>
      <c r="T190" s="35">
        <v>827.6099999999999</v>
      </c>
      <c r="U190" s="36">
        <v>1011.55</v>
      </c>
      <c r="V190" s="36">
        <v>341.61000000000013</v>
      </c>
      <c r="W190" s="36">
        <v>1536.9900000000002</v>
      </c>
      <c r="X190" s="35">
        <v>1878.6000000000004</v>
      </c>
      <c r="Y190" s="35">
        <v>2102.2399999999998</v>
      </c>
      <c r="Z190" s="35">
        <v>9458.4600000000009</v>
      </c>
      <c r="AA190" s="35">
        <v>11560.7</v>
      </c>
      <c r="AB190" s="35">
        <v>0</v>
      </c>
      <c r="AC190" s="35">
        <v>0</v>
      </c>
      <c r="AD190" s="35">
        <v>0</v>
      </c>
      <c r="AE190" s="35">
        <v>11560.7</v>
      </c>
      <c r="AF190" s="35">
        <v>0</v>
      </c>
      <c r="AG190" s="35">
        <v>2920.38</v>
      </c>
      <c r="AH190" s="35">
        <v>13139.529999999999</v>
      </c>
      <c r="AI190" s="35">
        <v>16059.91</v>
      </c>
      <c r="AJ190" s="35">
        <v>204.42</v>
      </c>
      <c r="AK190" s="35">
        <v>919.7600000000001</v>
      </c>
      <c r="AL190" s="35">
        <v>1124.18</v>
      </c>
      <c r="AM190" s="35">
        <v>379.64</v>
      </c>
      <c r="AN190" s="35">
        <v>1708.13</v>
      </c>
      <c r="AO190" s="35">
        <v>2087.77</v>
      </c>
      <c r="AP190" s="35">
        <v>2336.3200000000002</v>
      </c>
      <c r="AQ190" s="35">
        <v>10511.64</v>
      </c>
      <c r="AR190" s="35">
        <v>12847.96</v>
      </c>
      <c r="AS190" s="35">
        <v>0</v>
      </c>
      <c r="AT190" s="35">
        <v>0</v>
      </c>
      <c r="AU190" s="35">
        <v>0</v>
      </c>
      <c r="AV190" s="35">
        <v>12847.96</v>
      </c>
      <c r="AW190" s="35">
        <v>0</v>
      </c>
    </row>
    <row r="191" spans="1:49" s="8" customFormat="1" ht="10.5" customHeight="1" x14ac:dyDescent="0.15">
      <c r="A191" s="61">
        <f t="shared" si="2"/>
        <v>180</v>
      </c>
      <c r="B191" s="61" t="s">
        <v>14</v>
      </c>
      <c r="C191" s="61">
        <v>6797</v>
      </c>
      <c r="D191" s="62">
        <v>44012</v>
      </c>
      <c r="E191" s="63">
        <v>44470</v>
      </c>
      <c r="F191" s="64" t="s">
        <v>64</v>
      </c>
      <c r="G191" s="62">
        <v>36122</v>
      </c>
      <c r="H191" s="62">
        <v>36375</v>
      </c>
      <c r="I191" s="62" t="s">
        <v>32</v>
      </c>
      <c r="J191" s="62" t="s">
        <v>39</v>
      </c>
      <c r="K191" s="62" t="s">
        <v>2</v>
      </c>
      <c r="L191" s="65" t="s">
        <v>78</v>
      </c>
      <c r="M191" s="61" t="s">
        <v>1</v>
      </c>
      <c r="N191" s="65" t="s">
        <v>4</v>
      </c>
      <c r="O191" s="66">
        <v>44013</v>
      </c>
      <c r="P191" s="67">
        <v>5303.64</v>
      </c>
      <c r="Q191" s="67">
        <v>23862.65</v>
      </c>
      <c r="R191" s="67">
        <v>29166.29</v>
      </c>
      <c r="S191" s="67">
        <v>371.25</v>
      </c>
      <c r="T191" s="67">
        <v>1670.39</v>
      </c>
      <c r="U191" s="68">
        <v>2041.64</v>
      </c>
      <c r="V191" s="68">
        <v>689.47000000000025</v>
      </c>
      <c r="W191" s="68">
        <v>3102.1300000000019</v>
      </c>
      <c r="X191" s="67">
        <v>3791.6000000000022</v>
      </c>
      <c r="Y191" s="67">
        <v>4242.92</v>
      </c>
      <c r="Z191" s="67">
        <v>19090.129999999997</v>
      </c>
      <c r="AA191" s="67">
        <v>23333.05</v>
      </c>
      <c r="AB191" s="67">
        <v>0</v>
      </c>
      <c r="AC191" s="67">
        <v>0</v>
      </c>
      <c r="AD191" s="67">
        <v>0</v>
      </c>
      <c r="AE191" s="67">
        <v>23333.05</v>
      </c>
      <c r="AF191" s="67">
        <v>0</v>
      </c>
      <c r="AG191" s="67">
        <v>5894.1799999999994</v>
      </c>
      <c r="AH191" s="67">
        <v>26519.72</v>
      </c>
      <c r="AI191" s="67">
        <v>32413.9</v>
      </c>
      <c r="AJ191" s="67">
        <v>412.58</v>
      </c>
      <c r="AK191" s="67">
        <v>1856.3899999999999</v>
      </c>
      <c r="AL191" s="67">
        <v>2268.9699999999998</v>
      </c>
      <c r="AM191" s="67">
        <v>766.24</v>
      </c>
      <c r="AN191" s="67">
        <v>3447.54</v>
      </c>
      <c r="AO191" s="67">
        <v>4213.78</v>
      </c>
      <c r="AP191" s="67">
        <v>4715.3599999999997</v>
      </c>
      <c r="AQ191" s="67">
        <v>21215.79</v>
      </c>
      <c r="AR191" s="67">
        <v>25931.15</v>
      </c>
      <c r="AS191" s="67">
        <v>0</v>
      </c>
      <c r="AT191" s="67">
        <v>0</v>
      </c>
      <c r="AU191" s="67">
        <v>0</v>
      </c>
      <c r="AV191" s="67">
        <v>25931.15</v>
      </c>
      <c r="AW191" s="67">
        <v>0</v>
      </c>
    </row>
    <row r="192" spans="1:49" s="8" customFormat="1" ht="10.5" customHeight="1" x14ac:dyDescent="0.15">
      <c r="A192" s="30">
        <f t="shared" si="2"/>
        <v>181</v>
      </c>
      <c r="B192" s="30" t="s">
        <v>14</v>
      </c>
      <c r="C192" s="30">
        <v>6798</v>
      </c>
      <c r="D192" s="31">
        <v>44012</v>
      </c>
      <c r="E192" s="32">
        <v>44470</v>
      </c>
      <c r="F192" s="33" t="s">
        <v>64</v>
      </c>
      <c r="G192" s="31">
        <v>36122</v>
      </c>
      <c r="H192" s="31">
        <v>36375</v>
      </c>
      <c r="I192" s="31" t="s">
        <v>32</v>
      </c>
      <c r="J192" s="31" t="s">
        <v>39</v>
      </c>
      <c r="K192" s="31" t="s">
        <v>2</v>
      </c>
      <c r="L192" s="34" t="s">
        <v>78</v>
      </c>
      <c r="M192" s="30" t="s">
        <v>1</v>
      </c>
      <c r="N192" s="34" t="s">
        <v>4</v>
      </c>
      <c r="O192" s="37">
        <v>44013</v>
      </c>
      <c r="P192" s="35">
        <v>3029.34</v>
      </c>
      <c r="Q192" s="35">
        <v>13629.880000000001</v>
      </c>
      <c r="R192" s="35">
        <v>16659.22</v>
      </c>
      <c r="S192" s="35">
        <v>212.05</v>
      </c>
      <c r="T192" s="35">
        <v>954.09000000000015</v>
      </c>
      <c r="U192" s="36">
        <v>1166.1400000000001</v>
      </c>
      <c r="V192" s="36">
        <v>393.80999999999995</v>
      </c>
      <c r="W192" s="36">
        <v>1771.8700000000022</v>
      </c>
      <c r="X192" s="35">
        <v>2165.6800000000021</v>
      </c>
      <c r="Y192" s="35">
        <v>2423.48</v>
      </c>
      <c r="Z192" s="35">
        <v>10903.92</v>
      </c>
      <c r="AA192" s="35">
        <v>13327.4</v>
      </c>
      <c r="AB192" s="35">
        <v>0</v>
      </c>
      <c r="AC192" s="35">
        <v>0</v>
      </c>
      <c r="AD192" s="35">
        <v>0</v>
      </c>
      <c r="AE192" s="35">
        <v>13327.4</v>
      </c>
      <c r="AF192" s="35">
        <v>0</v>
      </c>
      <c r="AG192" s="35">
        <v>3366.65</v>
      </c>
      <c r="AH192" s="35">
        <v>15147.53</v>
      </c>
      <c r="AI192" s="35">
        <v>18514.18</v>
      </c>
      <c r="AJ192" s="35">
        <v>235.66</v>
      </c>
      <c r="AK192" s="35">
        <v>1060.32</v>
      </c>
      <c r="AL192" s="35">
        <v>1295.98</v>
      </c>
      <c r="AM192" s="35">
        <v>437.66</v>
      </c>
      <c r="AN192" s="35">
        <v>1969.16</v>
      </c>
      <c r="AO192" s="35">
        <v>2406.8200000000002</v>
      </c>
      <c r="AP192" s="35">
        <v>2693.33</v>
      </c>
      <c r="AQ192" s="35">
        <v>12118.05</v>
      </c>
      <c r="AR192" s="35">
        <v>14811.38</v>
      </c>
      <c r="AS192" s="35">
        <v>0</v>
      </c>
      <c r="AT192" s="35">
        <v>0</v>
      </c>
      <c r="AU192" s="35">
        <v>0</v>
      </c>
      <c r="AV192" s="35">
        <v>14811.38</v>
      </c>
      <c r="AW192" s="35">
        <v>0</v>
      </c>
    </row>
    <row r="193" spans="1:49" s="8" customFormat="1" ht="10.5" customHeight="1" x14ac:dyDescent="0.15">
      <c r="A193" s="61">
        <f t="shared" si="2"/>
        <v>182</v>
      </c>
      <c r="B193" s="61" t="s">
        <v>14</v>
      </c>
      <c r="C193" s="61">
        <v>6799</v>
      </c>
      <c r="D193" s="62">
        <v>44012</v>
      </c>
      <c r="E193" s="63">
        <v>44470</v>
      </c>
      <c r="F193" s="64" t="s">
        <v>64</v>
      </c>
      <c r="G193" s="62">
        <v>36122</v>
      </c>
      <c r="H193" s="62">
        <v>36375</v>
      </c>
      <c r="I193" s="62" t="s">
        <v>32</v>
      </c>
      <c r="J193" s="62" t="s">
        <v>39</v>
      </c>
      <c r="K193" s="62" t="s">
        <v>2</v>
      </c>
      <c r="L193" s="65" t="s">
        <v>78</v>
      </c>
      <c r="M193" s="61" t="s">
        <v>1</v>
      </c>
      <c r="N193" s="65" t="s">
        <v>4</v>
      </c>
      <c r="O193" s="66">
        <v>44013</v>
      </c>
      <c r="P193" s="67">
        <v>5255.27</v>
      </c>
      <c r="Q193" s="67">
        <v>23645.040000000001</v>
      </c>
      <c r="R193" s="67">
        <v>28900.31</v>
      </c>
      <c r="S193" s="67">
        <v>367.86</v>
      </c>
      <c r="T193" s="67">
        <v>1655.1599999999999</v>
      </c>
      <c r="U193" s="68">
        <v>2023.02</v>
      </c>
      <c r="V193" s="68">
        <v>683.19000000000051</v>
      </c>
      <c r="W193" s="68">
        <v>3073.840000000002</v>
      </c>
      <c r="X193" s="67">
        <v>3757.0300000000025</v>
      </c>
      <c r="Y193" s="67">
        <v>4204.22</v>
      </c>
      <c r="Z193" s="67">
        <v>18916.039999999997</v>
      </c>
      <c r="AA193" s="67">
        <v>23120.26</v>
      </c>
      <c r="AB193" s="67">
        <v>0</v>
      </c>
      <c r="AC193" s="67">
        <v>0</v>
      </c>
      <c r="AD193" s="67">
        <v>0</v>
      </c>
      <c r="AE193" s="67">
        <v>23120.26</v>
      </c>
      <c r="AF193" s="67">
        <v>0</v>
      </c>
      <c r="AG193" s="67">
        <v>5840.43</v>
      </c>
      <c r="AH193" s="67">
        <v>26277.879999999997</v>
      </c>
      <c r="AI193" s="67">
        <v>32118.309999999998</v>
      </c>
      <c r="AJ193" s="67">
        <v>408.82</v>
      </c>
      <c r="AK193" s="67">
        <v>1839.4600000000003</v>
      </c>
      <c r="AL193" s="67">
        <v>2248.2800000000002</v>
      </c>
      <c r="AM193" s="67">
        <v>759.26</v>
      </c>
      <c r="AN193" s="67">
        <v>3416.1099999999997</v>
      </c>
      <c r="AO193" s="67">
        <v>4175.37</v>
      </c>
      <c r="AP193" s="67">
        <v>4672.3500000000004</v>
      </c>
      <c r="AQ193" s="67">
        <v>21022.309999999998</v>
      </c>
      <c r="AR193" s="67">
        <v>25694.66</v>
      </c>
      <c r="AS193" s="67">
        <v>0</v>
      </c>
      <c r="AT193" s="67">
        <v>0</v>
      </c>
      <c r="AU193" s="67">
        <v>0</v>
      </c>
      <c r="AV193" s="67">
        <v>25694.66</v>
      </c>
      <c r="AW193" s="67">
        <v>0</v>
      </c>
    </row>
    <row r="194" spans="1:49" s="8" customFormat="1" ht="10.5" customHeight="1" x14ac:dyDescent="0.15">
      <c r="A194" s="30">
        <f t="shared" si="2"/>
        <v>183</v>
      </c>
      <c r="B194" s="30" t="s">
        <v>14</v>
      </c>
      <c r="C194" s="30">
        <v>6800</v>
      </c>
      <c r="D194" s="31">
        <v>44012</v>
      </c>
      <c r="E194" s="32">
        <v>44470</v>
      </c>
      <c r="F194" s="33" t="s">
        <v>64</v>
      </c>
      <c r="G194" s="31">
        <v>36122</v>
      </c>
      <c r="H194" s="31">
        <v>36375</v>
      </c>
      <c r="I194" s="31" t="s">
        <v>32</v>
      </c>
      <c r="J194" s="31" t="s">
        <v>39</v>
      </c>
      <c r="K194" s="31" t="s">
        <v>2</v>
      </c>
      <c r="L194" s="34" t="s">
        <v>78</v>
      </c>
      <c r="M194" s="30" t="s">
        <v>1</v>
      </c>
      <c r="N194" s="34" t="s">
        <v>4</v>
      </c>
      <c r="O194" s="37">
        <v>44013</v>
      </c>
      <c r="P194" s="35">
        <v>3583.71</v>
      </c>
      <c r="Q194" s="35">
        <v>16124</v>
      </c>
      <c r="R194" s="35">
        <v>19707.71</v>
      </c>
      <c r="S194" s="35">
        <v>250.85</v>
      </c>
      <c r="T194" s="35">
        <v>1128.68</v>
      </c>
      <c r="U194" s="36">
        <v>1379.53</v>
      </c>
      <c r="V194" s="36">
        <v>465.89000000000033</v>
      </c>
      <c r="W194" s="36">
        <v>2096.1099999999997</v>
      </c>
      <c r="X194" s="35">
        <v>2562</v>
      </c>
      <c r="Y194" s="35">
        <v>2866.97</v>
      </c>
      <c r="Z194" s="35">
        <v>12899.210000000001</v>
      </c>
      <c r="AA194" s="35">
        <v>15766.18</v>
      </c>
      <c r="AB194" s="35">
        <v>0</v>
      </c>
      <c r="AC194" s="35">
        <v>0</v>
      </c>
      <c r="AD194" s="35">
        <v>0</v>
      </c>
      <c r="AE194" s="35">
        <v>15766.18</v>
      </c>
      <c r="AF194" s="35">
        <v>0</v>
      </c>
      <c r="AG194" s="35">
        <v>3982.74</v>
      </c>
      <c r="AH194" s="35">
        <v>17919.380000000005</v>
      </c>
      <c r="AI194" s="35">
        <v>21902.120000000003</v>
      </c>
      <c r="AJ194" s="35">
        <v>278.77999999999997</v>
      </c>
      <c r="AK194" s="35">
        <v>1254.3500000000001</v>
      </c>
      <c r="AL194" s="35">
        <v>1533.13</v>
      </c>
      <c r="AM194" s="35">
        <v>517.76</v>
      </c>
      <c r="AN194" s="35">
        <v>2329.5100000000002</v>
      </c>
      <c r="AO194" s="35">
        <v>2847.27</v>
      </c>
      <c r="AP194" s="35">
        <v>3186.2</v>
      </c>
      <c r="AQ194" s="35">
        <v>14335.52</v>
      </c>
      <c r="AR194" s="35">
        <v>17521.72</v>
      </c>
      <c r="AS194" s="35">
        <v>0</v>
      </c>
      <c r="AT194" s="35">
        <v>0</v>
      </c>
      <c r="AU194" s="35">
        <v>0</v>
      </c>
      <c r="AV194" s="35">
        <v>17521.72</v>
      </c>
      <c r="AW194" s="35">
        <v>0</v>
      </c>
    </row>
    <row r="195" spans="1:49" s="8" customFormat="1" ht="10.5" customHeight="1" x14ac:dyDescent="0.15">
      <c r="A195" s="61">
        <f t="shared" si="2"/>
        <v>184</v>
      </c>
      <c r="B195" s="61" t="s">
        <v>14</v>
      </c>
      <c r="C195" s="61">
        <v>6802</v>
      </c>
      <c r="D195" s="62">
        <v>44012</v>
      </c>
      <c r="E195" s="63">
        <v>44470</v>
      </c>
      <c r="F195" s="64" t="s">
        <v>64</v>
      </c>
      <c r="G195" s="62">
        <v>36122</v>
      </c>
      <c r="H195" s="62">
        <v>36375</v>
      </c>
      <c r="I195" s="62" t="s">
        <v>32</v>
      </c>
      <c r="J195" s="62" t="s">
        <v>39</v>
      </c>
      <c r="K195" s="62" t="s">
        <v>2</v>
      </c>
      <c r="L195" s="65" t="s">
        <v>78</v>
      </c>
      <c r="M195" s="61" t="s">
        <v>1</v>
      </c>
      <c r="N195" s="65" t="s">
        <v>4</v>
      </c>
      <c r="O195" s="66">
        <v>44013</v>
      </c>
      <c r="P195" s="67">
        <v>2626.6</v>
      </c>
      <c r="Q195" s="67">
        <v>11817.699999999999</v>
      </c>
      <c r="R195" s="67">
        <v>14444.3</v>
      </c>
      <c r="S195" s="67">
        <v>183.86</v>
      </c>
      <c r="T195" s="67">
        <v>827.24</v>
      </c>
      <c r="U195" s="68">
        <v>1011.1</v>
      </c>
      <c r="V195" s="68">
        <v>341.45999999999958</v>
      </c>
      <c r="W195" s="68">
        <v>1536.2899999999986</v>
      </c>
      <c r="X195" s="67">
        <v>1877.7499999999982</v>
      </c>
      <c r="Y195" s="67">
        <v>2101.2800000000002</v>
      </c>
      <c r="Z195" s="67">
        <v>9454.17</v>
      </c>
      <c r="AA195" s="67">
        <v>11555.45</v>
      </c>
      <c r="AB195" s="67">
        <v>0</v>
      </c>
      <c r="AC195" s="67">
        <v>0</v>
      </c>
      <c r="AD195" s="67">
        <v>0</v>
      </c>
      <c r="AE195" s="67">
        <v>11555.45</v>
      </c>
      <c r="AF195" s="67">
        <v>0</v>
      </c>
      <c r="AG195" s="67">
        <v>2919.06</v>
      </c>
      <c r="AH195" s="67">
        <v>13133.58</v>
      </c>
      <c r="AI195" s="67">
        <v>16052.64</v>
      </c>
      <c r="AJ195" s="67">
        <v>204.33</v>
      </c>
      <c r="AK195" s="67">
        <v>919.35</v>
      </c>
      <c r="AL195" s="67">
        <v>1123.68</v>
      </c>
      <c r="AM195" s="67">
        <v>379.48</v>
      </c>
      <c r="AN195" s="67">
        <v>1707.35</v>
      </c>
      <c r="AO195" s="67">
        <v>2086.83</v>
      </c>
      <c r="AP195" s="67">
        <v>2335.25</v>
      </c>
      <c r="AQ195" s="67">
        <v>10506.88</v>
      </c>
      <c r="AR195" s="67">
        <v>12842.13</v>
      </c>
      <c r="AS195" s="67">
        <v>0</v>
      </c>
      <c r="AT195" s="67">
        <v>0</v>
      </c>
      <c r="AU195" s="67">
        <v>0</v>
      </c>
      <c r="AV195" s="67">
        <v>12842.13</v>
      </c>
      <c r="AW195" s="67">
        <v>0</v>
      </c>
    </row>
    <row r="196" spans="1:49" s="8" customFormat="1" ht="10.5" customHeight="1" x14ac:dyDescent="0.15">
      <c r="A196" s="30">
        <f t="shared" si="2"/>
        <v>185</v>
      </c>
      <c r="B196" s="30" t="s">
        <v>14</v>
      </c>
      <c r="C196" s="30">
        <v>6803</v>
      </c>
      <c r="D196" s="31">
        <v>44012</v>
      </c>
      <c r="E196" s="32">
        <v>44470</v>
      </c>
      <c r="F196" s="33" t="s">
        <v>64</v>
      </c>
      <c r="G196" s="31">
        <v>36122</v>
      </c>
      <c r="H196" s="31">
        <v>36375</v>
      </c>
      <c r="I196" s="31" t="s">
        <v>32</v>
      </c>
      <c r="J196" s="31" t="s">
        <v>39</v>
      </c>
      <c r="K196" s="31" t="s">
        <v>2</v>
      </c>
      <c r="L196" s="34" t="s">
        <v>78</v>
      </c>
      <c r="M196" s="30" t="s">
        <v>1</v>
      </c>
      <c r="N196" s="34" t="s">
        <v>4</v>
      </c>
      <c r="O196" s="37">
        <v>44013</v>
      </c>
      <c r="P196" s="35">
        <v>1312.97</v>
      </c>
      <c r="Q196" s="35">
        <v>5908.0099999999993</v>
      </c>
      <c r="R196" s="35">
        <v>7220.98</v>
      </c>
      <c r="S196" s="35">
        <v>91.9</v>
      </c>
      <c r="T196" s="35">
        <v>413.55999999999995</v>
      </c>
      <c r="U196" s="36">
        <v>505.46</v>
      </c>
      <c r="V196" s="36">
        <v>170.68999999999983</v>
      </c>
      <c r="W196" s="36">
        <v>768.03999999999974</v>
      </c>
      <c r="X196" s="35">
        <v>938.72999999999956</v>
      </c>
      <c r="Y196" s="35">
        <v>1050.3800000000001</v>
      </c>
      <c r="Z196" s="35">
        <v>4726.41</v>
      </c>
      <c r="AA196" s="35">
        <v>5776.79</v>
      </c>
      <c r="AB196" s="35">
        <v>0</v>
      </c>
      <c r="AC196" s="35">
        <v>0</v>
      </c>
      <c r="AD196" s="35">
        <v>0</v>
      </c>
      <c r="AE196" s="35">
        <v>5776.79</v>
      </c>
      <c r="AF196" s="35">
        <v>0</v>
      </c>
      <c r="AG196" s="35">
        <v>1459.1499999999999</v>
      </c>
      <c r="AH196" s="35">
        <v>6565.8600000000006</v>
      </c>
      <c r="AI196" s="35">
        <v>8025.01</v>
      </c>
      <c r="AJ196" s="35">
        <v>102.13</v>
      </c>
      <c r="AK196" s="35">
        <v>459.61</v>
      </c>
      <c r="AL196" s="35">
        <v>561.74</v>
      </c>
      <c r="AM196" s="35">
        <v>189.69</v>
      </c>
      <c r="AN196" s="35">
        <v>853.56</v>
      </c>
      <c r="AO196" s="35">
        <v>1043.25</v>
      </c>
      <c r="AP196" s="35">
        <v>1167.33</v>
      </c>
      <c r="AQ196" s="35">
        <v>5252.6900000000005</v>
      </c>
      <c r="AR196" s="35">
        <v>6420.02</v>
      </c>
      <c r="AS196" s="35">
        <v>0</v>
      </c>
      <c r="AT196" s="35">
        <v>0</v>
      </c>
      <c r="AU196" s="35">
        <v>0</v>
      </c>
      <c r="AV196" s="35">
        <v>6420.02</v>
      </c>
      <c r="AW196" s="35">
        <v>0</v>
      </c>
    </row>
    <row r="197" spans="1:49" s="8" customFormat="1" ht="10.5" customHeight="1" x14ac:dyDescent="0.15">
      <c r="A197" s="61">
        <f t="shared" si="2"/>
        <v>186</v>
      </c>
      <c r="B197" s="61" t="s">
        <v>14</v>
      </c>
      <c r="C197" s="61">
        <v>6806</v>
      </c>
      <c r="D197" s="62">
        <v>44012</v>
      </c>
      <c r="E197" s="63">
        <v>44470</v>
      </c>
      <c r="F197" s="64" t="s">
        <v>64</v>
      </c>
      <c r="G197" s="62">
        <v>36122</v>
      </c>
      <c r="H197" s="62">
        <v>36375</v>
      </c>
      <c r="I197" s="62" t="s">
        <v>32</v>
      </c>
      <c r="J197" s="62" t="s">
        <v>39</v>
      </c>
      <c r="K197" s="62" t="s">
        <v>2</v>
      </c>
      <c r="L197" s="65" t="s">
        <v>78</v>
      </c>
      <c r="M197" s="61" t="s">
        <v>1</v>
      </c>
      <c r="N197" s="65" t="s">
        <v>4</v>
      </c>
      <c r="O197" s="66">
        <v>44013</v>
      </c>
      <c r="P197" s="67">
        <v>1312.97</v>
      </c>
      <c r="Q197" s="67">
        <v>5908.0099999999993</v>
      </c>
      <c r="R197" s="67">
        <v>7220.98</v>
      </c>
      <c r="S197" s="67">
        <v>91.9</v>
      </c>
      <c r="T197" s="67">
        <v>413.55999999999995</v>
      </c>
      <c r="U197" s="68">
        <v>505.46</v>
      </c>
      <c r="V197" s="68">
        <v>170.68999999999983</v>
      </c>
      <c r="W197" s="68">
        <v>768.03999999999974</v>
      </c>
      <c r="X197" s="67">
        <v>938.72999999999956</v>
      </c>
      <c r="Y197" s="67">
        <v>1050.3800000000001</v>
      </c>
      <c r="Z197" s="67">
        <v>4726.41</v>
      </c>
      <c r="AA197" s="67">
        <v>5776.79</v>
      </c>
      <c r="AB197" s="67">
        <v>0</v>
      </c>
      <c r="AC197" s="67">
        <v>0</v>
      </c>
      <c r="AD197" s="67">
        <v>0</v>
      </c>
      <c r="AE197" s="67">
        <v>5776.79</v>
      </c>
      <c r="AF197" s="67">
        <v>0</v>
      </c>
      <c r="AG197" s="67">
        <v>1459.1499999999999</v>
      </c>
      <c r="AH197" s="67">
        <v>6565.8600000000006</v>
      </c>
      <c r="AI197" s="67">
        <v>8025.01</v>
      </c>
      <c r="AJ197" s="67">
        <v>102.13</v>
      </c>
      <c r="AK197" s="67">
        <v>459.61</v>
      </c>
      <c r="AL197" s="67">
        <v>561.74</v>
      </c>
      <c r="AM197" s="67">
        <v>189.69</v>
      </c>
      <c r="AN197" s="67">
        <v>853.56</v>
      </c>
      <c r="AO197" s="67">
        <v>1043.25</v>
      </c>
      <c r="AP197" s="67">
        <v>1167.33</v>
      </c>
      <c r="AQ197" s="67">
        <v>5252.6900000000005</v>
      </c>
      <c r="AR197" s="67">
        <v>6420.02</v>
      </c>
      <c r="AS197" s="67">
        <v>0</v>
      </c>
      <c r="AT197" s="67">
        <v>0</v>
      </c>
      <c r="AU197" s="67">
        <v>0</v>
      </c>
      <c r="AV197" s="67">
        <v>6420.02</v>
      </c>
      <c r="AW197" s="67">
        <v>0</v>
      </c>
    </row>
    <row r="198" spans="1:49" s="8" customFormat="1" ht="10.5" customHeight="1" x14ac:dyDescent="0.15">
      <c r="A198" s="30">
        <f t="shared" si="2"/>
        <v>187</v>
      </c>
      <c r="B198" s="30" t="s">
        <v>14</v>
      </c>
      <c r="C198" s="30">
        <v>6807</v>
      </c>
      <c r="D198" s="31">
        <v>44012</v>
      </c>
      <c r="E198" s="32">
        <v>44470</v>
      </c>
      <c r="F198" s="33" t="s">
        <v>64</v>
      </c>
      <c r="G198" s="31">
        <v>36122</v>
      </c>
      <c r="H198" s="31">
        <v>36375</v>
      </c>
      <c r="I198" s="31" t="s">
        <v>32</v>
      </c>
      <c r="J198" s="31" t="s">
        <v>39</v>
      </c>
      <c r="K198" s="31" t="s">
        <v>2</v>
      </c>
      <c r="L198" s="34" t="s">
        <v>78</v>
      </c>
      <c r="M198" s="30" t="s">
        <v>1</v>
      </c>
      <c r="N198" s="34" t="s">
        <v>4</v>
      </c>
      <c r="O198" s="37">
        <v>44013</v>
      </c>
      <c r="P198" s="35">
        <v>3583.58</v>
      </c>
      <c r="Q198" s="35">
        <v>16123.769999999999</v>
      </c>
      <c r="R198" s="35">
        <v>19707.349999999999</v>
      </c>
      <c r="S198" s="35">
        <v>250.85</v>
      </c>
      <c r="T198" s="35">
        <v>1128.6600000000001</v>
      </c>
      <c r="U198" s="36">
        <v>1379.51</v>
      </c>
      <c r="V198" s="36">
        <v>465.86000000000013</v>
      </c>
      <c r="W198" s="36">
        <v>2096.0900000000006</v>
      </c>
      <c r="X198" s="35">
        <v>2561.9500000000007</v>
      </c>
      <c r="Y198" s="35">
        <v>2866.87</v>
      </c>
      <c r="Z198" s="35">
        <v>12899.02</v>
      </c>
      <c r="AA198" s="35">
        <v>15765.89</v>
      </c>
      <c r="AB198" s="35">
        <v>0</v>
      </c>
      <c r="AC198" s="35">
        <v>0</v>
      </c>
      <c r="AD198" s="35">
        <v>0</v>
      </c>
      <c r="AE198" s="35">
        <v>15765.89</v>
      </c>
      <c r="AF198" s="35">
        <v>0</v>
      </c>
      <c r="AG198" s="35">
        <v>3982.6000000000004</v>
      </c>
      <c r="AH198" s="35">
        <v>17919.11</v>
      </c>
      <c r="AI198" s="35">
        <v>21901.71</v>
      </c>
      <c r="AJ198" s="35">
        <v>278.77999999999997</v>
      </c>
      <c r="AK198" s="35">
        <v>1254.33</v>
      </c>
      <c r="AL198" s="35">
        <v>1533.11</v>
      </c>
      <c r="AM198" s="35">
        <v>517.73</v>
      </c>
      <c r="AN198" s="35">
        <v>2329.48</v>
      </c>
      <c r="AO198" s="35">
        <v>2847.21</v>
      </c>
      <c r="AP198" s="35">
        <v>3186.09</v>
      </c>
      <c r="AQ198" s="35">
        <v>14335.3</v>
      </c>
      <c r="AR198" s="35">
        <v>17521.39</v>
      </c>
      <c r="AS198" s="35">
        <v>0</v>
      </c>
      <c r="AT198" s="35">
        <v>0</v>
      </c>
      <c r="AU198" s="35">
        <v>0</v>
      </c>
      <c r="AV198" s="35">
        <v>17521.39</v>
      </c>
      <c r="AW198" s="35">
        <v>0</v>
      </c>
    </row>
    <row r="199" spans="1:49" s="8" customFormat="1" ht="10.5" customHeight="1" x14ac:dyDescent="0.15">
      <c r="A199" s="61">
        <f t="shared" si="2"/>
        <v>188</v>
      </c>
      <c r="B199" s="61" t="s">
        <v>14</v>
      </c>
      <c r="C199" s="61">
        <v>6809</v>
      </c>
      <c r="D199" s="62">
        <v>44012</v>
      </c>
      <c r="E199" s="63">
        <v>44470</v>
      </c>
      <c r="F199" s="64" t="s">
        <v>64</v>
      </c>
      <c r="G199" s="62">
        <v>36122</v>
      </c>
      <c r="H199" s="62">
        <v>36375</v>
      </c>
      <c r="I199" s="62" t="s">
        <v>32</v>
      </c>
      <c r="J199" s="62" t="s">
        <v>39</v>
      </c>
      <c r="K199" s="62" t="s">
        <v>2</v>
      </c>
      <c r="L199" s="65" t="s">
        <v>78</v>
      </c>
      <c r="M199" s="61" t="s">
        <v>1</v>
      </c>
      <c r="N199" s="65" t="s">
        <v>4</v>
      </c>
      <c r="O199" s="66">
        <v>44013</v>
      </c>
      <c r="P199" s="67">
        <v>5253.28</v>
      </c>
      <c r="Q199" s="67">
        <v>23636.080000000002</v>
      </c>
      <c r="R199" s="67">
        <v>28889.360000000001</v>
      </c>
      <c r="S199" s="67">
        <v>367.72</v>
      </c>
      <c r="T199" s="67">
        <v>1654.53</v>
      </c>
      <c r="U199" s="68">
        <v>2022.25</v>
      </c>
      <c r="V199" s="68">
        <v>682.92999999999938</v>
      </c>
      <c r="W199" s="68">
        <v>3072.6700000000028</v>
      </c>
      <c r="X199" s="67">
        <v>3755.6000000000022</v>
      </c>
      <c r="Y199" s="67">
        <v>4202.63</v>
      </c>
      <c r="Z199" s="67">
        <v>18908.879999999997</v>
      </c>
      <c r="AA199" s="67">
        <v>23111.51</v>
      </c>
      <c r="AB199" s="67">
        <v>0</v>
      </c>
      <c r="AC199" s="67">
        <v>0</v>
      </c>
      <c r="AD199" s="67">
        <v>0</v>
      </c>
      <c r="AE199" s="67">
        <v>23111.51</v>
      </c>
      <c r="AF199" s="67">
        <v>0</v>
      </c>
      <c r="AG199" s="67">
        <v>5838.21</v>
      </c>
      <c r="AH199" s="67">
        <v>26267.93</v>
      </c>
      <c r="AI199" s="67">
        <v>32106.14</v>
      </c>
      <c r="AJ199" s="67">
        <v>408.66</v>
      </c>
      <c r="AK199" s="67">
        <v>1838.76</v>
      </c>
      <c r="AL199" s="67">
        <v>2247.42</v>
      </c>
      <c r="AM199" s="67">
        <v>758.97</v>
      </c>
      <c r="AN199" s="67">
        <v>3414.8099999999995</v>
      </c>
      <c r="AO199" s="67">
        <v>4173.78</v>
      </c>
      <c r="AP199" s="67">
        <v>4670.58</v>
      </c>
      <c r="AQ199" s="67">
        <v>21014.36</v>
      </c>
      <c r="AR199" s="67">
        <v>25684.94</v>
      </c>
      <c r="AS199" s="67">
        <v>0</v>
      </c>
      <c r="AT199" s="67">
        <v>0</v>
      </c>
      <c r="AU199" s="67">
        <v>0</v>
      </c>
      <c r="AV199" s="67">
        <v>25684.94</v>
      </c>
      <c r="AW199" s="67">
        <v>0</v>
      </c>
    </row>
    <row r="200" spans="1:49" s="8" customFormat="1" ht="10.5" customHeight="1" x14ac:dyDescent="0.15">
      <c r="A200" s="30">
        <f t="shared" si="2"/>
        <v>189</v>
      </c>
      <c r="B200" s="30" t="s">
        <v>14</v>
      </c>
      <c r="C200" s="30">
        <v>6810</v>
      </c>
      <c r="D200" s="31">
        <v>44012</v>
      </c>
      <c r="E200" s="32">
        <v>44470</v>
      </c>
      <c r="F200" s="33" t="s">
        <v>64</v>
      </c>
      <c r="G200" s="31">
        <v>36122</v>
      </c>
      <c r="H200" s="31">
        <v>36375</v>
      </c>
      <c r="I200" s="31" t="s">
        <v>32</v>
      </c>
      <c r="J200" s="31" t="s">
        <v>39</v>
      </c>
      <c r="K200" s="31" t="s">
        <v>2</v>
      </c>
      <c r="L200" s="34" t="s">
        <v>78</v>
      </c>
      <c r="M200" s="30" t="s">
        <v>1</v>
      </c>
      <c r="N200" s="34" t="s">
        <v>4</v>
      </c>
      <c r="O200" s="37">
        <v>44013</v>
      </c>
      <c r="P200" s="35">
        <v>4849.88</v>
      </c>
      <c r="Q200" s="35">
        <v>21821.26</v>
      </c>
      <c r="R200" s="35">
        <v>26671.14</v>
      </c>
      <c r="S200" s="35">
        <v>339.49</v>
      </c>
      <c r="T200" s="35">
        <v>1527.48</v>
      </c>
      <c r="U200" s="36">
        <v>1866.97</v>
      </c>
      <c r="V200" s="36">
        <v>630.48000000000047</v>
      </c>
      <c r="W200" s="36">
        <v>2836.7699999999995</v>
      </c>
      <c r="X200" s="35">
        <v>3467.25</v>
      </c>
      <c r="Y200" s="35">
        <v>3879.91</v>
      </c>
      <c r="Z200" s="35">
        <v>17457.009999999998</v>
      </c>
      <c r="AA200" s="35">
        <v>21336.92</v>
      </c>
      <c r="AB200" s="35">
        <v>0</v>
      </c>
      <c r="AC200" s="35">
        <v>0</v>
      </c>
      <c r="AD200" s="35">
        <v>0</v>
      </c>
      <c r="AE200" s="35">
        <v>21336.92</v>
      </c>
      <c r="AF200" s="35">
        <v>0</v>
      </c>
      <c r="AG200" s="35">
        <v>5389.9000000000005</v>
      </c>
      <c r="AH200" s="35">
        <v>24251.019999999997</v>
      </c>
      <c r="AI200" s="35">
        <v>29640.92</v>
      </c>
      <c r="AJ200" s="35">
        <v>377.29</v>
      </c>
      <c r="AK200" s="35">
        <v>1697.56</v>
      </c>
      <c r="AL200" s="35">
        <v>2074.85</v>
      </c>
      <c r="AM200" s="35">
        <v>700.68</v>
      </c>
      <c r="AN200" s="35">
        <v>3152.6400000000003</v>
      </c>
      <c r="AO200" s="35">
        <v>3853.32</v>
      </c>
      <c r="AP200" s="35">
        <v>4311.93</v>
      </c>
      <c r="AQ200" s="35">
        <v>19400.82</v>
      </c>
      <c r="AR200" s="35">
        <v>23712.75</v>
      </c>
      <c r="AS200" s="35">
        <v>0</v>
      </c>
      <c r="AT200" s="35">
        <v>0</v>
      </c>
      <c r="AU200" s="35">
        <v>0</v>
      </c>
      <c r="AV200" s="35">
        <v>23712.75</v>
      </c>
      <c r="AW200" s="35">
        <v>0</v>
      </c>
    </row>
    <row r="201" spans="1:49" s="8" customFormat="1" ht="10.5" customHeight="1" x14ac:dyDescent="0.15">
      <c r="A201" s="61">
        <f t="shared" si="2"/>
        <v>190</v>
      </c>
      <c r="B201" s="61" t="s">
        <v>14</v>
      </c>
      <c r="C201" s="61">
        <v>6812</v>
      </c>
      <c r="D201" s="62">
        <v>44012</v>
      </c>
      <c r="E201" s="63">
        <v>44470</v>
      </c>
      <c r="F201" s="64" t="s">
        <v>64</v>
      </c>
      <c r="G201" s="62">
        <v>36122</v>
      </c>
      <c r="H201" s="62">
        <v>36375</v>
      </c>
      <c r="I201" s="62" t="s">
        <v>32</v>
      </c>
      <c r="J201" s="62" t="s">
        <v>39</v>
      </c>
      <c r="K201" s="62" t="s">
        <v>2</v>
      </c>
      <c r="L201" s="65" t="s">
        <v>78</v>
      </c>
      <c r="M201" s="61" t="s">
        <v>1</v>
      </c>
      <c r="N201" s="65" t="s">
        <v>4</v>
      </c>
      <c r="O201" s="66">
        <v>44013</v>
      </c>
      <c r="P201" s="67">
        <v>1967.3</v>
      </c>
      <c r="Q201" s="67">
        <v>8850.6400000000012</v>
      </c>
      <c r="R201" s="67">
        <v>10817.94</v>
      </c>
      <c r="S201" s="67">
        <v>137.71</v>
      </c>
      <c r="T201" s="67">
        <v>619.54</v>
      </c>
      <c r="U201" s="68">
        <v>757.25</v>
      </c>
      <c r="V201" s="68">
        <v>255.75</v>
      </c>
      <c r="W201" s="68">
        <v>1150.58</v>
      </c>
      <c r="X201" s="67">
        <v>1406.33</v>
      </c>
      <c r="Y201" s="67">
        <v>1573.84</v>
      </c>
      <c r="Z201" s="67">
        <v>7080.52</v>
      </c>
      <c r="AA201" s="67">
        <v>8654.36</v>
      </c>
      <c r="AB201" s="67">
        <v>0</v>
      </c>
      <c r="AC201" s="67">
        <v>0</v>
      </c>
      <c r="AD201" s="67">
        <v>0</v>
      </c>
      <c r="AE201" s="67">
        <v>8654.36</v>
      </c>
      <c r="AF201" s="67">
        <v>0</v>
      </c>
      <c r="AG201" s="67">
        <v>2186.34</v>
      </c>
      <c r="AH201" s="67">
        <v>9836.15</v>
      </c>
      <c r="AI201" s="67">
        <v>12022.49</v>
      </c>
      <c r="AJ201" s="67">
        <v>153.04</v>
      </c>
      <c r="AK201" s="67">
        <v>688.52</v>
      </c>
      <c r="AL201" s="67">
        <v>841.56</v>
      </c>
      <c r="AM201" s="67">
        <v>284.22000000000003</v>
      </c>
      <c r="AN201" s="67">
        <v>1278.7</v>
      </c>
      <c r="AO201" s="67">
        <v>1562.92</v>
      </c>
      <c r="AP201" s="67">
        <v>1749.08</v>
      </c>
      <c r="AQ201" s="67">
        <v>7868.93</v>
      </c>
      <c r="AR201" s="67">
        <v>9618.01</v>
      </c>
      <c r="AS201" s="67">
        <v>0</v>
      </c>
      <c r="AT201" s="67">
        <v>0</v>
      </c>
      <c r="AU201" s="67">
        <v>0</v>
      </c>
      <c r="AV201" s="67">
        <v>9618.01</v>
      </c>
      <c r="AW201" s="67">
        <v>0</v>
      </c>
    </row>
    <row r="202" spans="1:49" s="8" customFormat="1" ht="10.5" customHeight="1" x14ac:dyDescent="0.15">
      <c r="A202" s="30">
        <f t="shared" si="2"/>
        <v>191</v>
      </c>
      <c r="B202" s="30" t="s">
        <v>14</v>
      </c>
      <c r="C202" s="30">
        <v>6813</v>
      </c>
      <c r="D202" s="31">
        <v>44012</v>
      </c>
      <c r="E202" s="32">
        <v>44470</v>
      </c>
      <c r="F202" s="33" t="s">
        <v>64</v>
      </c>
      <c r="G202" s="31">
        <v>36122</v>
      </c>
      <c r="H202" s="31">
        <v>36375</v>
      </c>
      <c r="I202" s="31" t="s">
        <v>32</v>
      </c>
      <c r="J202" s="31" t="s">
        <v>39</v>
      </c>
      <c r="K202" s="31" t="s">
        <v>2</v>
      </c>
      <c r="L202" s="34" t="s">
        <v>78</v>
      </c>
      <c r="M202" s="30" t="s">
        <v>1</v>
      </c>
      <c r="N202" s="34" t="s">
        <v>4</v>
      </c>
      <c r="O202" s="37">
        <v>44013</v>
      </c>
      <c r="P202" s="35">
        <v>2124.4499999999998</v>
      </c>
      <c r="Q202" s="35">
        <v>9557.5400000000009</v>
      </c>
      <c r="R202" s="35">
        <v>11681.99</v>
      </c>
      <c r="S202" s="35">
        <v>148.71</v>
      </c>
      <c r="T202" s="35">
        <v>669.02</v>
      </c>
      <c r="U202" s="36">
        <v>817.73</v>
      </c>
      <c r="V202" s="36">
        <v>276.17999999999984</v>
      </c>
      <c r="W202" s="36">
        <v>1242.48</v>
      </c>
      <c r="X202" s="35">
        <v>1518.6599999999999</v>
      </c>
      <c r="Y202" s="35">
        <v>1699.56</v>
      </c>
      <c r="Z202" s="35">
        <v>7646.0400000000009</v>
      </c>
      <c r="AA202" s="35">
        <v>9345.6</v>
      </c>
      <c r="AB202" s="35">
        <v>0</v>
      </c>
      <c r="AC202" s="35">
        <v>0</v>
      </c>
      <c r="AD202" s="35">
        <v>0</v>
      </c>
      <c r="AE202" s="35">
        <v>9345.6</v>
      </c>
      <c r="AF202" s="35">
        <v>0</v>
      </c>
      <c r="AG202" s="35">
        <v>2360.9899999999998</v>
      </c>
      <c r="AH202" s="35">
        <v>10621.76</v>
      </c>
      <c r="AI202" s="35">
        <v>12982.75</v>
      </c>
      <c r="AJ202" s="35">
        <v>165.26</v>
      </c>
      <c r="AK202" s="35">
        <v>743.52</v>
      </c>
      <c r="AL202" s="35">
        <v>908.78</v>
      </c>
      <c r="AM202" s="35">
        <v>306.93</v>
      </c>
      <c r="AN202" s="35">
        <v>1380.83</v>
      </c>
      <c r="AO202" s="35">
        <v>1687.76</v>
      </c>
      <c r="AP202" s="35">
        <v>1888.8</v>
      </c>
      <c r="AQ202" s="35">
        <v>8497.41</v>
      </c>
      <c r="AR202" s="35">
        <v>10386.209999999999</v>
      </c>
      <c r="AS202" s="35">
        <v>0</v>
      </c>
      <c r="AT202" s="35">
        <v>0</v>
      </c>
      <c r="AU202" s="35">
        <v>0</v>
      </c>
      <c r="AV202" s="35">
        <v>10386.209999999999</v>
      </c>
      <c r="AW202" s="35">
        <v>0</v>
      </c>
    </row>
    <row r="203" spans="1:49" s="8" customFormat="1" ht="10.5" customHeight="1" x14ac:dyDescent="0.15">
      <c r="A203" s="61">
        <f t="shared" si="2"/>
        <v>192</v>
      </c>
      <c r="B203" s="61" t="s">
        <v>14</v>
      </c>
      <c r="C203" s="61">
        <v>6815</v>
      </c>
      <c r="D203" s="62">
        <v>44012</v>
      </c>
      <c r="E203" s="63">
        <v>44470</v>
      </c>
      <c r="F203" s="64" t="s">
        <v>64</v>
      </c>
      <c r="G203" s="62">
        <v>36122</v>
      </c>
      <c r="H203" s="62">
        <v>36375</v>
      </c>
      <c r="I203" s="62" t="s">
        <v>32</v>
      </c>
      <c r="J203" s="62" t="s">
        <v>39</v>
      </c>
      <c r="K203" s="62" t="s">
        <v>2</v>
      </c>
      <c r="L203" s="65" t="s">
        <v>78</v>
      </c>
      <c r="M203" s="61" t="s">
        <v>1</v>
      </c>
      <c r="N203" s="65" t="s">
        <v>4</v>
      </c>
      <c r="O203" s="66">
        <v>44013</v>
      </c>
      <c r="P203" s="67">
        <v>2290.59</v>
      </c>
      <c r="Q203" s="67">
        <v>10306.200000000001</v>
      </c>
      <c r="R203" s="67">
        <v>12596.79</v>
      </c>
      <c r="S203" s="67">
        <v>160.34</v>
      </c>
      <c r="T203" s="67">
        <v>721.43</v>
      </c>
      <c r="U203" s="68">
        <v>881.77</v>
      </c>
      <c r="V203" s="68">
        <v>297.77</v>
      </c>
      <c r="W203" s="68">
        <v>1339.7999999999997</v>
      </c>
      <c r="X203" s="67">
        <v>1637.5699999999997</v>
      </c>
      <c r="Y203" s="67">
        <v>1832.48</v>
      </c>
      <c r="Z203" s="67">
        <v>8244.9700000000012</v>
      </c>
      <c r="AA203" s="67">
        <v>10077.450000000001</v>
      </c>
      <c r="AB203" s="67">
        <v>0</v>
      </c>
      <c r="AC203" s="67">
        <v>0</v>
      </c>
      <c r="AD203" s="67">
        <v>0</v>
      </c>
      <c r="AE203" s="67">
        <v>10077.450000000001</v>
      </c>
      <c r="AF203" s="67">
        <v>0</v>
      </c>
      <c r="AG203" s="67">
        <v>2545.63</v>
      </c>
      <c r="AH203" s="67">
        <v>11453.779999999999</v>
      </c>
      <c r="AI203" s="67">
        <v>13999.41</v>
      </c>
      <c r="AJ203" s="67">
        <v>178.19</v>
      </c>
      <c r="AK203" s="67">
        <v>801.76</v>
      </c>
      <c r="AL203" s="67">
        <v>979.95</v>
      </c>
      <c r="AM203" s="67">
        <v>330.92</v>
      </c>
      <c r="AN203" s="67">
        <v>1488.99</v>
      </c>
      <c r="AO203" s="67">
        <v>1819.91</v>
      </c>
      <c r="AP203" s="67">
        <v>2036.52</v>
      </c>
      <c r="AQ203" s="67">
        <v>9163.0299999999988</v>
      </c>
      <c r="AR203" s="67">
        <v>11199.55</v>
      </c>
      <c r="AS203" s="67">
        <v>0</v>
      </c>
      <c r="AT203" s="67">
        <v>0</v>
      </c>
      <c r="AU203" s="67">
        <v>0</v>
      </c>
      <c r="AV203" s="67">
        <v>11199.55</v>
      </c>
      <c r="AW203" s="67">
        <v>0</v>
      </c>
    </row>
    <row r="204" spans="1:49" s="8" customFormat="1" ht="10.5" customHeight="1" x14ac:dyDescent="0.15">
      <c r="A204" s="30">
        <f t="shared" si="2"/>
        <v>193</v>
      </c>
      <c r="B204" s="30" t="s">
        <v>14</v>
      </c>
      <c r="C204" s="30">
        <v>6818</v>
      </c>
      <c r="D204" s="31">
        <v>44012</v>
      </c>
      <c r="E204" s="32">
        <v>44470</v>
      </c>
      <c r="F204" s="33" t="s">
        <v>64</v>
      </c>
      <c r="G204" s="31">
        <v>36122</v>
      </c>
      <c r="H204" s="31">
        <v>36375</v>
      </c>
      <c r="I204" s="31" t="s">
        <v>32</v>
      </c>
      <c r="J204" s="31" t="s">
        <v>39</v>
      </c>
      <c r="K204" s="31" t="s">
        <v>2</v>
      </c>
      <c r="L204" s="34" t="s">
        <v>78</v>
      </c>
      <c r="M204" s="30" t="s">
        <v>1</v>
      </c>
      <c r="N204" s="34" t="s">
        <v>4</v>
      </c>
      <c r="O204" s="37">
        <v>44013</v>
      </c>
      <c r="P204" s="35">
        <v>5255.67</v>
      </c>
      <c r="Q204" s="35">
        <v>23646.79</v>
      </c>
      <c r="R204" s="35">
        <v>28902.46</v>
      </c>
      <c r="S204" s="35">
        <v>367.89</v>
      </c>
      <c r="T204" s="35">
        <v>1655.2800000000002</v>
      </c>
      <c r="U204" s="36">
        <v>2023.17</v>
      </c>
      <c r="V204" s="36">
        <v>683.23999999999978</v>
      </c>
      <c r="W204" s="36">
        <v>3074.0700000000015</v>
      </c>
      <c r="X204" s="35">
        <v>3757.3100000000013</v>
      </c>
      <c r="Y204" s="35">
        <v>4204.54</v>
      </c>
      <c r="Z204" s="35">
        <v>18917.439999999999</v>
      </c>
      <c r="AA204" s="35">
        <v>23121.98</v>
      </c>
      <c r="AB204" s="35">
        <v>0</v>
      </c>
      <c r="AC204" s="35">
        <v>0</v>
      </c>
      <c r="AD204" s="35">
        <v>0</v>
      </c>
      <c r="AE204" s="35">
        <v>23121.98</v>
      </c>
      <c r="AF204" s="35">
        <v>0</v>
      </c>
      <c r="AG204" s="35">
        <v>5840.86</v>
      </c>
      <c r="AH204" s="35">
        <v>26279.840000000004</v>
      </c>
      <c r="AI204" s="35">
        <v>32120.700000000004</v>
      </c>
      <c r="AJ204" s="35">
        <v>408.85</v>
      </c>
      <c r="AK204" s="35">
        <v>1839.5900000000001</v>
      </c>
      <c r="AL204" s="35">
        <v>2248.44</v>
      </c>
      <c r="AM204" s="35">
        <v>759.31</v>
      </c>
      <c r="AN204" s="35">
        <v>3416.3700000000003</v>
      </c>
      <c r="AO204" s="35">
        <v>4175.68</v>
      </c>
      <c r="AP204" s="35">
        <v>4672.7</v>
      </c>
      <c r="AQ204" s="35">
        <v>21023.88</v>
      </c>
      <c r="AR204" s="35">
        <v>25696.58</v>
      </c>
      <c r="AS204" s="35">
        <v>0</v>
      </c>
      <c r="AT204" s="35">
        <v>0</v>
      </c>
      <c r="AU204" s="35">
        <v>0</v>
      </c>
      <c r="AV204" s="35">
        <v>25696.58</v>
      </c>
      <c r="AW204" s="35">
        <v>0</v>
      </c>
    </row>
    <row r="205" spans="1:49" s="8" customFormat="1" ht="10.5" customHeight="1" x14ac:dyDescent="0.15">
      <c r="A205" s="61">
        <f t="shared" ref="A205:A268" si="3">A204+1</f>
        <v>194</v>
      </c>
      <c r="B205" s="61" t="s">
        <v>14</v>
      </c>
      <c r="C205" s="61">
        <v>6820</v>
      </c>
      <c r="D205" s="62">
        <v>44012</v>
      </c>
      <c r="E205" s="63">
        <v>44470</v>
      </c>
      <c r="F205" s="64" t="s">
        <v>64</v>
      </c>
      <c r="G205" s="62">
        <v>36122</v>
      </c>
      <c r="H205" s="62">
        <v>36375</v>
      </c>
      <c r="I205" s="62" t="s">
        <v>32</v>
      </c>
      <c r="J205" s="62" t="s">
        <v>39</v>
      </c>
      <c r="K205" s="62" t="s">
        <v>2</v>
      </c>
      <c r="L205" s="65" t="s">
        <v>78</v>
      </c>
      <c r="M205" s="61" t="s">
        <v>1</v>
      </c>
      <c r="N205" s="65" t="s">
        <v>4</v>
      </c>
      <c r="O205" s="66">
        <v>44013</v>
      </c>
      <c r="P205" s="67">
        <v>2123.3200000000002</v>
      </c>
      <c r="Q205" s="67">
        <v>9553.66</v>
      </c>
      <c r="R205" s="67">
        <v>11676.98</v>
      </c>
      <c r="S205" s="67">
        <v>148.63</v>
      </c>
      <c r="T205" s="67">
        <v>668.75</v>
      </c>
      <c r="U205" s="68">
        <v>817.38</v>
      </c>
      <c r="V205" s="68">
        <v>276.02999999999997</v>
      </c>
      <c r="W205" s="68">
        <v>1241.9800000000002</v>
      </c>
      <c r="X205" s="67">
        <v>1518.0100000000002</v>
      </c>
      <c r="Y205" s="67">
        <v>1698.66</v>
      </c>
      <c r="Z205" s="67">
        <v>7642.93</v>
      </c>
      <c r="AA205" s="67">
        <v>9341.59</v>
      </c>
      <c r="AB205" s="67">
        <v>0</v>
      </c>
      <c r="AC205" s="67">
        <v>0</v>
      </c>
      <c r="AD205" s="67">
        <v>0</v>
      </c>
      <c r="AE205" s="67">
        <v>9341.59</v>
      </c>
      <c r="AF205" s="67">
        <v>0</v>
      </c>
      <c r="AG205" s="67">
        <v>2359.73</v>
      </c>
      <c r="AH205" s="67">
        <v>10617.45</v>
      </c>
      <c r="AI205" s="67">
        <v>12977.18</v>
      </c>
      <c r="AJ205" s="67">
        <v>165.17</v>
      </c>
      <c r="AK205" s="67">
        <v>743.22</v>
      </c>
      <c r="AL205" s="67">
        <v>908.39</v>
      </c>
      <c r="AM205" s="67">
        <v>306.76</v>
      </c>
      <c r="AN205" s="67">
        <v>1380.27</v>
      </c>
      <c r="AO205" s="67">
        <v>1687.03</v>
      </c>
      <c r="AP205" s="67">
        <v>1887.8</v>
      </c>
      <c r="AQ205" s="67">
        <v>8493.9600000000009</v>
      </c>
      <c r="AR205" s="67">
        <v>10381.76</v>
      </c>
      <c r="AS205" s="67">
        <v>0</v>
      </c>
      <c r="AT205" s="67">
        <v>0</v>
      </c>
      <c r="AU205" s="67">
        <v>0</v>
      </c>
      <c r="AV205" s="67">
        <v>10381.76</v>
      </c>
      <c r="AW205" s="67">
        <v>0</v>
      </c>
    </row>
    <row r="206" spans="1:49" s="8" customFormat="1" ht="10.5" customHeight="1" x14ac:dyDescent="0.15">
      <c r="A206" s="30">
        <f t="shared" si="3"/>
        <v>195</v>
      </c>
      <c r="B206" s="30" t="s">
        <v>14</v>
      </c>
      <c r="C206" s="30">
        <v>6821</v>
      </c>
      <c r="D206" s="31">
        <v>44012</v>
      </c>
      <c r="E206" s="32">
        <v>44470</v>
      </c>
      <c r="F206" s="33" t="s">
        <v>64</v>
      </c>
      <c r="G206" s="31">
        <v>36122</v>
      </c>
      <c r="H206" s="31">
        <v>36375</v>
      </c>
      <c r="I206" s="31" t="s">
        <v>32</v>
      </c>
      <c r="J206" s="31" t="s">
        <v>39</v>
      </c>
      <c r="K206" s="31" t="s">
        <v>2</v>
      </c>
      <c r="L206" s="34" t="s">
        <v>78</v>
      </c>
      <c r="M206" s="30" t="s">
        <v>1</v>
      </c>
      <c r="N206" s="34" t="s">
        <v>4</v>
      </c>
      <c r="O206" s="37">
        <v>44013</v>
      </c>
      <c r="P206" s="35">
        <v>2627.79</v>
      </c>
      <c r="Q206" s="35">
        <v>11823.060000000001</v>
      </c>
      <c r="R206" s="35">
        <v>14450.85</v>
      </c>
      <c r="S206" s="35">
        <v>183.94</v>
      </c>
      <c r="T206" s="35">
        <v>827.6099999999999</v>
      </c>
      <c r="U206" s="36">
        <v>1011.55</v>
      </c>
      <c r="V206" s="36">
        <v>341.61000000000013</v>
      </c>
      <c r="W206" s="36">
        <v>1536.9900000000002</v>
      </c>
      <c r="X206" s="35">
        <v>1878.6000000000004</v>
      </c>
      <c r="Y206" s="35">
        <v>2102.2399999999998</v>
      </c>
      <c r="Z206" s="35">
        <v>9458.4600000000009</v>
      </c>
      <c r="AA206" s="35">
        <v>11560.7</v>
      </c>
      <c r="AB206" s="35">
        <v>0</v>
      </c>
      <c r="AC206" s="35">
        <v>0</v>
      </c>
      <c r="AD206" s="35">
        <v>0</v>
      </c>
      <c r="AE206" s="35">
        <v>11560.7</v>
      </c>
      <c r="AF206" s="35">
        <v>0</v>
      </c>
      <c r="AG206" s="35">
        <v>2920.38</v>
      </c>
      <c r="AH206" s="35">
        <v>13139.529999999999</v>
      </c>
      <c r="AI206" s="35">
        <v>16059.91</v>
      </c>
      <c r="AJ206" s="35">
        <v>204.42</v>
      </c>
      <c r="AK206" s="35">
        <v>919.7600000000001</v>
      </c>
      <c r="AL206" s="35">
        <v>1124.18</v>
      </c>
      <c r="AM206" s="35">
        <v>379.64</v>
      </c>
      <c r="AN206" s="35">
        <v>1708.13</v>
      </c>
      <c r="AO206" s="35">
        <v>2087.77</v>
      </c>
      <c r="AP206" s="35">
        <v>2336.3200000000002</v>
      </c>
      <c r="AQ206" s="35">
        <v>10511.64</v>
      </c>
      <c r="AR206" s="35">
        <v>12847.96</v>
      </c>
      <c r="AS206" s="35">
        <v>0</v>
      </c>
      <c r="AT206" s="35">
        <v>0</v>
      </c>
      <c r="AU206" s="35">
        <v>0</v>
      </c>
      <c r="AV206" s="35">
        <v>12847.96</v>
      </c>
      <c r="AW206" s="35">
        <v>0</v>
      </c>
    </row>
    <row r="207" spans="1:49" s="8" customFormat="1" ht="10.5" customHeight="1" x14ac:dyDescent="0.15">
      <c r="A207" s="61">
        <f t="shared" si="3"/>
        <v>196</v>
      </c>
      <c r="B207" s="61" t="s">
        <v>14</v>
      </c>
      <c r="C207" s="61">
        <v>6823</v>
      </c>
      <c r="D207" s="62">
        <v>44012</v>
      </c>
      <c r="E207" s="63">
        <v>44470</v>
      </c>
      <c r="F207" s="64" t="s">
        <v>64</v>
      </c>
      <c r="G207" s="62">
        <v>36122</v>
      </c>
      <c r="H207" s="62">
        <v>36375</v>
      </c>
      <c r="I207" s="62" t="s">
        <v>32</v>
      </c>
      <c r="J207" s="62" t="s">
        <v>39</v>
      </c>
      <c r="K207" s="62" t="s">
        <v>2</v>
      </c>
      <c r="L207" s="65" t="s">
        <v>78</v>
      </c>
      <c r="M207" s="61" t="s">
        <v>1</v>
      </c>
      <c r="N207" s="65" t="s">
        <v>4</v>
      </c>
      <c r="O207" s="66">
        <v>44013</v>
      </c>
      <c r="P207" s="67">
        <v>2517.11</v>
      </c>
      <c r="Q207" s="67">
        <v>11325.869999999999</v>
      </c>
      <c r="R207" s="67">
        <v>13842.98</v>
      </c>
      <c r="S207" s="67">
        <v>176.19</v>
      </c>
      <c r="T207" s="67">
        <v>792.81</v>
      </c>
      <c r="U207" s="68">
        <v>969</v>
      </c>
      <c r="V207" s="68">
        <v>327.23</v>
      </c>
      <c r="W207" s="68">
        <v>1472.3600000000001</v>
      </c>
      <c r="X207" s="67">
        <v>1799.5900000000001</v>
      </c>
      <c r="Y207" s="67">
        <v>2013.69</v>
      </c>
      <c r="Z207" s="67">
        <v>9060.6999999999989</v>
      </c>
      <c r="AA207" s="67">
        <v>11074.39</v>
      </c>
      <c r="AB207" s="67">
        <v>0</v>
      </c>
      <c r="AC207" s="67">
        <v>0</v>
      </c>
      <c r="AD207" s="67">
        <v>0</v>
      </c>
      <c r="AE207" s="67">
        <v>11074.39</v>
      </c>
      <c r="AF207" s="67">
        <v>0</v>
      </c>
      <c r="AG207" s="67">
        <v>2797.37</v>
      </c>
      <c r="AH207" s="67">
        <v>12586.990000000002</v>
      </c>
      <c r="AI207" s="67">
        <v>15384.36</v>
      </c>
      <c r="AJ207" s="67">
        <v>195.8</v>
      </c>
      <c r="AK207" s="67">
        <v>881.09000000000015</v>
      </c>
      <c r="AL207" s="67">
        <v>1076.8900000000001</v>
      </c>
      <c r="AM207" s="67">
        <v>363.66</v>
      </c>
      <c r="AN207" s="67">
        <v>1636.31</v>
      </c>
      <c r="AO207" s="67">
        <v>1999.97</v>
      </c>
      <c r="AP207" s="67">
        <v>2237.91</v>
      </c>
      <c r="AQ207" s="67">
        <v>10069.59</v>
      </c>
      <c r="AR207" s="67">
        <v>12307.5</v>
      </c>
      <c r="AS207" s="67">
        <v>0</v>
      </c>
      <c r="AT207" s="67">
        <v>0</v>
      </c>
      <c r="AU207" s="67">
        <v>0</v>
      </c>
      <c r="AV207" s="67">
        <v>12307.5</v>
      </c>
      <c r="AW207" s="67">
        <v>0</v>
      </c>
    </row>
    <row r="208" spans="1:49" s="8" customFormat="1" ht="10.5" customHeight="1" x14ac:dyDescent="0.15">
      <c r="A208" s="30">
        <f t="shared" si="3"/>
        <v>197</v>
      </c>
      <c r="B208" s="30" t="s">
        <v>14</v>
      </c>
      <c r="C208" s="30">
        <v>6824</v>
      </c>
      <c r="D208" s="31">
        <v>44012</v>
      </c>
      <c r="E208" s="32">
        <v>44470</v>
      </c>
      <c r="F208" s="33" t="s">
        <v>64</v>
      </c>
      <c r="G208" s="31">
        <v>36122</v>
      </c>
      <c r="H208" s="31">
        <v>36375</v>
      </c>
      <c r="I208" s="31" t="s">
        <v>32</v>
      </c>
      <c r="J208" s="31" t="s">
        <v>39</v>
      </c>
      <c r="K208" s="31" t="s">
        <v>2</v>
      </c>
      <c r="L208" s="34" t="s">
        <v>78</v>
      </c>
      <c r="M208" s="30" t="s">
        <v>1</v>
      </c>
      <c r="N208" s="34" t="s">
        <v>4</v>
      </c>
      <c r="O208" s="37">
        <v>44013</v>
      </c>
      <c r="P208" s="35">
        <v>2627.79</v>
      </c>
      <c r="Q208" s="35">
        <v>11823.060000000001</v>
      </c>
      <c r="R208" s="35">
        <v>14450.85</v>
      </c>
      <c r="S208" s="35">
        <v>183.94</v>
      </c>
      <c r="T208" s="35">
        <v>827.6099999999999</v>
      </c>
      <c r="U208" s="36">
        <v>1011.55</v>
      </c>
      <c r="V208" s="36">
        <v>341.61000000000013</v>
      </c>
      <c r="W208" s="36">
        <v>1536.9900000000002</v>
      </c>
      <c r="X208" s="35">
        <v>1878.6000000000004</v>
      </c>
      <c r="Y208" s="35">
        <v>2102.2399999999998</v>
      </c>
      <c r="Z208" s="35">
        <v>9458.4600000000009</v>
      </c>
      <c r="AA208" s="35">
        <v>11560.7</v>
      </c>
      <c r="AB208" s="35">
        <v>0</v>
      </c>
      <c r="AC208" s="35">
        <v>0</v>
      </c>
      <c r="AD208" s="35">
        <v>0</v>
      </c>
      <c r="AE208" s="35">
        <v>11560.7</v>
      </c>
      <c r="AF208" s="35">
        <v>0</v>
      </c>
      <c r="AG208" s="35">
        <v>2920.38</v>
      </c>
      <c r="AH208" s="35">
        <v>13139.529999999999</v>
      </c>
      <c r="AI208" s="35">
        <v>16059.91</v>
      </c>
      <c r="AJ208" s="35">
        <v>204.42</v>
      </c>
      <c r="AK208" s="35">
        <v>919.7600000000001</v>
      </c>
      <c r="AL208" s="35">
        <v>1124.18</v>
      </c>
      <c r="AM208" s="35">
        <v>379.64</v>
      </c>
      <c r="AN208" s="35">
        <v>1708.13</v>
      </c>
      <c r="AO208" s="35">
        <v>2087.77</v>
      </c>
      <c r="AP208" s="35">
        <v>2336.3200000000002</v>
      </c>
      <c r="AQ208" s="35">
        <v>10511.64</v>
      </c>
      <c r="AR208" s="35">
        <v>12847.96</v>
      </c>
      <c r="AS208" s="35">
        <v>0</v>
      </c>
      <c r="AT208" s="35">
        <v>0</v>
      </c>
      <c r="AU208" s="35">
        <v>0</v>
      </c>
      <c r="AV208" s="35">
        <v>12847.96</v>
      </c>
      <c r="AW208" s="35">
        <v>0</v>
      </c>
    </row>
    <row r="209" spans="1:49" s="8" customFormat="1" ht="10.5" customHeight="1" x14ac:dyDescent="0.15">
      <c r="A209" s="61">
        <f t="shared" si="3"/>
        <v>198</v>
      </c>
      <c r="B209" s="61" t="s">
        <v>14</v>
      </c>
      <c r="C209" s="61">
        <v>6825</v>
      </c>
      <c r="D209" s="62">
        <v>44012</v>
      </c>
      <c r="E209" s="63">
        <v>44470</v>
      </c>
      <c r="F209" s="64" t="s">
        <v>64</v>
      </c>
      <c r="G209" s="62">
        <v>36122</v>
      </c>
      <c r="H209" s="62">
        <v>36375</v>
      </c>
      <c r="I209" s="62" t="s">
        <v>32</v>
      </c>
      <c r="J209" s="62" t="s">
        <v>39</v>
      </c>
      <c r="K209" s="62" t="s">
        <v>2</v>
      </c>
      <c r="L209" s="65" t="s">
        <v>78</v>
      </c>
      <c r="M209" s="61" t="s">
        <v>1</v>
      </c>
      <c r="N209" s="65" t="s">
        <v>4</v>
      </c>
      <c r="O209" s="66">
        <v>44013</v>
      </c>
      <c r="P209" s="67">
        <v>8633.4500000000007</v>
      </c>
      <c r="Q209" s="67">
        <v>24458.329999999998</v>
      </c>
      <c r="R209" s="67">
        <v>33091.78</v>
      </c>
      <c r="S209" s="67">
        <v>604.34</v>
      </c>
      <c r="T209" s="67">
        <v>1712.08</v>
      </c>
      <c r="U209" s="68">
        <v>2316.42</v>
      </c>
      <c r="V209" s="68">
        <v>1122.3500000000004</v>
      </c>
      <c r="W209" s="68">
        <v>3179.5700000000015</v>
      </c>
      <c r="X209" s="67">
        <v>4301.9200000000019</v>
      </c>
      <c r="Y209" s="67">
        <v>6906.76</v>
      </c>
      <c r="Z209" s="67">
        <v>19566.68</v>
      </c>
      <c r="AA209" s="67">
        <v>26473.439999999999</v>
      </c>
      <c r="AB209" s="67">
        <v>0</v>
      </c>
      <c r="AC209" s="67">
        <v>0</v>
      </c>
      <c r="AD209" s="67">
        <v>0</v>
      </c>
      <c r="AE209" s="67">
        <v>26473.439999999999</v>
      </c>
      <c r="AF209" s="67">
        <v>0</v>
      </c>
      <c r="AG209" s="67">
        <v>9594.76</v>
      </c>
      <c r="AH209" s="67">
        <v>27181.739999999998</v>
      </c>
      <c r="AI209" s="67">
        <v>36776.5</v>
      </c>
      <c r="AJ209" s="67">
        <v>671.63</v>
      </c>
      <c r="AK209" s="67">
        <v>1902.7199999999998</v>
      </c>
      <c r="AL209" s="67">
        <v>2574.35</v>
      </c>
      <c r="AM209" s="67">
        <v>1247.32</v>
      </c>
      <c r="AN209" s="67">
        <v>3533.6100000000006</v>
      </c>
      <c r="AO209" s="67">
        <v>4780.93</v>
      </c>
      <c r="AP209" s="67">
        <v>7675.81</v>
      </c>
      <c r="AQ209" s="67">
        <v>21745.41</v>
      </c>
      <c r="AR209" s="67">
        <v>29421.22</v>
      </c>
      <c r="AS209" s="67">
        <v>0</v>
      </c>
      <c r="AT209" s="67">
        <v>0</v>
      </c>
      <c r="AU209" s="67">
        <v>0</v>
      </c>
      <c r="AV209" s="67">
        <v>29421.22</v>
      </c>
      <c r="AW209" s="67">
        <v>0</v>
      </c>
    </row>
    <row r="210" spans="1:49" s="8" customFormat="1" ht="10.5" customHeight="1" x14ac:dyDescent="0.15">
      <c r="A210" s="30">
        <f t="shared" si="3"/>
        <v>199</v>
      </c>
      <c r="B210" s="30" t="s">
        <v>14</v>
      </c>
      <c r="C210" s="30">
        <v>6826</v>
      </c>
      <c r="D210" s="31">
        <v>44012</v>
      </c>
      <c r="E210" s="32">
        <v>44470</v>
      </c>
      <c r="F210" s="33" t="s">
        <v>64</v>
      </c>
      <c r="G210" s="31">
        <v>36122</v>
      </c>
      <c r="H210" s="31">
        <v>36375</v>
      </c>
      <c r="I210" s="31" t="s">
        <v>32</v>
      </c>
      <c r="J210" s="31" t="s">
        <v>39</v>
      </c>
      <c r="K210" s="31" t="s">
        <v>2</v>
      </c>
      <c r="L210" s="34" t="s">
        <v>78</v>
      </c>
      <c r="M210" s="30" t="s">
        <v>1</v>
      </c>
      <c r="N210" s="34" t="s">
        <v>4</v>
      </c>
      <c r="O210" s="37">
        <v>44013</v>
      </c>
      <c r="P210" s="35">
        <v>4701.5200000000004</v>
      </c>
      <c r="Q210" s="35">
        <v>21154.03</v>
      </c>
      <c r="R210" s="35">
        <v>25855.55</v>
      </c>
      <c r="S210" s="35">
        <v>329.1</v>
      </c>
      <c r="T210" s="35">
        <v>1480.7800000000002</v>
      </c>
      <c r="U210" s="36">
        <v>1809.88</v>
      </c>
      <c r="V210" s="36">
        <v>611.20000000000027</v>
      </c>
      <c r="W210" s="36">
        <v>2750.0199999999973</v>
      </c>
      <c r="X210" s="35">
        <v>3361.2199999999975</v>
      </c>
      <c r="Y210" s="35">
        <v>3761.22</v>
      </c>
      <c r="Z210" s="35">
        <v>16923.23</v>
      </c>
      <c r="AA210" s="35">
        <v>20684.45</v>
      </c>
      <c r="AB210" s="35">
        <v>0</v>
      </c>
      <c r="AC210" s="35">
        <v>0</v>
      </c>
      <c r="AD210" s="35">
        <v>0</v>
      </c>
      <c r="AE210" s="35">
        <v>20684.45</v>
      </c>
      <c r="AF210" s="35">
        <v>0</v>
      </c>
      <c r="AG210" s="35">
        <v>5225.01</v>
      </c>
      <c r="AH210" s="35">
        <v>23509.5</v>
      </c>
      <c r="AI210" s="35">
        <v>28734.510000000002</v>
      </c>
      <c r="AJ210" s="35">
        <v>365.74</v>
      </c>
      <c r="AK210" s="35">
        <v>1645.66</v>
      </c>
      <c r="AL210" s="35">
        <v>2011.4</v>
      </c>
      <c r="AM210" s="35">
        <v>679.25</v>
      </c>
      <c r="AN210" s="35">
        <v>3056.23</v>
      </c>
      <c r="AO210" s="35">
        <v>3735.48</v>
      </c>
      <c r="AP210" s="35">
        <v>4180.0200000000004</v>
      </c>
      <c r="AQ210" s="35">
        <v>18807.61</v>
      </c>
      <c r="AR210" s="35">
        <v>22987.63</v>
      </c>
      <c r="AS210" s="35">
        <v>0</v>
      </c>
      <c r="AT210" s="35">
        <v>0</v>
      </c>
      <c r="AU210" s="35">
        <v>0</v>
      </c>
      <c r="AV210" s="35">
        <v>22987.63</v>
      </c>
      <c r="AW210" s="35">
        <v>0</v>
      </c>
    </row>
    <row r="211" spans="1:49" s="8" customFormat="1" ht="10.5" customHeight="1" x14ac:dyDescent="0.15">
      <c r="A211" s="61">
        <f t="shared" si="3"/>
        <v>200</v>
      </c>
      <c r="B211" s="61" t="s">
        <v>14</v>
      </c>
      <c r="C211" s="61">
        <v>6827</v>
      </c>
      <c r="D211" s="62">
        <v>44012</v>
      </c>
      <c r="E211" s="63">
        <v>44470</v>
      </c>
      <c r="F211" s="64" t="s">
        <v>64</v>
      </c>
      <c r="G211" s="62">
        <v>36122</v>
      </c>
      <c r="H211" s="62">
        <v>36375</v>
      </c>
      <c r="I211" s="62" t="s">
        <v>32</v>
      </c>
      <c r="J211" s="62" t="s">
        <v>39</v>
      </c>
      <c r="K211" s="62" t="s">
        <v>2</v>
      </c>
      <c r="L211" s="65" t="s">
        <v>78</v>
      </c>
      <c r="M211" s="61" t="s">
        <v>1</v>
      </c>
      <c r="N211" s="65" t="s">
        <v>4</v>
      </c>
      <c r="O211" s="66">
        <v>44013</v>
      </c>
      <c r="P211" s="67">
        <v>2627.89</v>
      </c>
      <c r="Q211" s="67">
        <v>11823.51</v>
      </c>
      <c r="R211" s="67">
        <v>14451.4</v>
      </c>
      <c r="S211" s="67">
        <v>183.95</v>
      </c>
      <c r="T211" s="67">
        <v>827.6400000000001</v>
      </c>
      <c r="U211" s="68">
        <v>1011.59</v>
      </c>
      <c r="V211" s="68">
        <v>341.61999999999989</v>
      </c>
      <c r="W211" s="68">
        <v>1537.0500000000002</v>
      </c>
      <c r="X211" s="67">
        <v>1878.67</v>
      </c>
      <c r="Y211" s="67">
        <v>2102.3200000000002</v>
      </c>
      <c r="Z211" s="67">
        <v>9458.82</v>
      </c>
      <c r="AA211" s="67">
        <v>11561.14</v>
      </c>
      <c r="AB211" s="67">
        <v>0</v>
      </c>
      <c r="AC211" s="67">
        <v>0</v>
      </c>
      <c r="AD211" s="67">
        <v>0</v>
      </c>
      <c r="AE211" s="67">
        <v>11561.14</v>
      </c>
      <c r="AF211" s="67">
        <v>0</v>
      </c>
      <c r="AG211" s="67">
        <v>2920.49</v>
      </c>
      <c r="AH211" s="67">
        <v>13140.03</v>
      </c>
      <c r="AI211" s="67">
        <v>16060.52</v>
      </c>
      <c r="AJ211" s="67">
        <v>204.43</v>
      </c>
      <c r="AK211" s="67">
        <v>919.79</v>
      </c>
      <c r="AL211" s="67">
        <v>1124.22</v>
      </c>
      <c r="AM211" s="67">
        <v>379.65</v>
      </c>
      <c r="AN211" s="67">
        <v>1708.1999999999998</v>
      </c>
      <c r="AO211" s="67">
        <v>2087.85</v>
      </c>
      <c r="AP211" s="67">
        <v>2336.41</v>
      </c>
      <c r="AQ211" s="67">
        <v>10512.04</v>
      </c>
      <c r="AR211" s="67">
        <v>12848.45</v>
      </c>
      <c r="AS211" s="67">
        <v>0</v>
      </c>
      <c r="AT211" s="67">
        <v>0</v>
      </c>
      <c r="AU211" s="67">
        <v>0</v>
      </c>
      <c r="AV211" s="67">
        <v>12848.45</v>
      </c>
      <c r="AW211" s="67">
        <v>0</v>
      </c>
    </row>
    <row r="212" spans="1:49" s="8" customFormat="1" ht="10.5" customHeight="1" x14ac:dyDescent="0.15">
      <c r="A212" s="30">
        <f t="shared" si="3"/>
        <v>201</v>
      </c>
      <c r="B212" s="30" t="s">
        <v>14</v>
      </c>
      <c r="C212" s="30">
        <v>6829</v>
      </c>
      <c r="D212" s="31">
        <v>44012</v>
      </c>
      <c r="E212" s="32">
        <v>44470</v>
      </c>
      <c r="F212" s="33" t="s">
        <v>64</v>
      </c>
      <c r="G212" s="31">
        <v>36122</v>
      </c>
      <c r="H212" s="31">
        <v>36375</v>
      </c>
      <c r="I212" s="31" t="s">
        <v>32</v>
      </c>
      <c r="J212" s="31" t="s">
        <v>39</v>
      </c>
      <c r="K212" s="31" t="s">
        <v>2</v>
      </c>
      <c r="L212" s="34" t="s">
        <v>78</v>
      </c>
      <c r="M212" s="30" t="s">
        <v>1</v>
      </c>
      <c r="N212" s="34" t="s">
        <v>4</v>
      </c>
      <c r="O212" s="37">
        <v>44013</v>
      </c>
      <c r="P212" s="35">
        <v>2628.03</v>
      </c>
      <c r="Q212" s="35">
        <v>11824.13</v>
      </c>
      <c r="R212" s="35">
        <v>14452.16</v>
      </c>
      <c r="S212" s="35">
        <v>183.96</v>
      </c>
      <c r="T212" s="35">
        <v>827.68999999999994</v>
      </c>
      <c r="U212" s="36">
        <v>1011.65</v>
      </c>
      <c r="V212" s="36">
        <v>341.64000000000033</v>
      </c>
      <c r="W212" s="36">
        <v>1537.13</v>
      </c>
      <c r="X212" s="35">
        <v>1878.7700000000004</v>
      </c>
      <c r="Y212" s="35">
        <v>2102.4299999999998</v>
      </c>
      <c r="Z212" s="35">
        <v>9459.31</v>
      </c>
      <c r="AA212" s="35">
        <v>11561.74</v>
      </c>
      <c r="AB212" s="35">
        <v>0</v>
      </c>
      <c r="AC212" s="35">
        <v>0</v>
      </c>
      <c r="AD212" s="35">
        <v>0</v>
      </c>
      <c r="AE212" s="35">
        <v>11561.74</v>
      </c>
      <c r="AF212" s="35">
        <v>0</v>
      </c>
      <c r="AG212" s="35">
        <v>2920.65</v>
      </c>
      <c r="AH212" s="35">
        <v>13140.720000000001</v>
      </c>
      <c r="AI212" s="35">
        <v>16061.37</v>
      </c>
      <c r="AJ212" s="35">
        <v>204.44</v>
      </c>
      <c r="AK212" s="35">
        <v>919.84999999999991</v>
      </c>
      <c r="AL212" s="35">
        <v>1124.29</v>
      </c>
      <c r="AM212" s="35">
        <v>379.68</v>
      </c>
      <c r="AN212" s="35">
        <v>1708.28</v>
      </c>
      <c r="AO212" s="35">
        <v>2087.96</v>
      </c>
      <c r="AP212" s="35">
        <v>2336.5300000000002</v>
      </c>
      <c r="AQ212" s="35">
        <v>10512.59</v>
      </c>
      <c r="AR212" s="35">
        <v>12849.12</v>
      </c>
      <c r="AS212" s="35">
        <v>0</v>
      </c>
      <c r="AT212" s="35">
        <v>0</v>
      </c>
      <c r="AU212" s="35">
        <v>0</v>
      </c>
      <c r="AV212" s="35">
        <v>12849.12</v>
      </c>
      <c r="AW212" s="35">
        <v>0</v>
      </c>
    </row>
    <row r="213" spans="1:49" s="8" customFormat="1" ht="10.5" customHeight="1" x14ac:dyDescent="0.15">
      <c r="A213" s="61">
        <f t="shared" si="3"/>
        <v>202</v>
      </c>
      <c r="B213" s="61" t="s">
        <v>14</v>
      </c>
      <c r="C213" s="61">
        <v>6830</v>
      </c>
      <c r="D213" s="62">
        <v>44012</v>
      </c>
      <c r="E213" s="63">
        <v>44470</v>
      </c>
      <c r="F213" s="64" t="s">
        <v>64</v>
      </c>
      <c r="G213" s="62">
        <v>36122</v>
      </c>
      <c r="H213" s="62">
        <v>36375</v>
      </c>
      <c r="I213" s="62" t="s">
        <v>32</v>
      </c>
      <c r="J213" s="62" t="s">
        <v>39</v>
      </c>
      <c r="K213" s="62" t="s">
        <v>2</v>
      </c>
      <c r="L213" s="65" t="s">
        <v>78</v>
      </c>
      <c r="M213" s="61" t="s">
        <v>1</v>
      </c>
      <c r="N213" s="65" t="s">
        <v>4</v>
      </c>
      <c r="O213" s="66">
        <v>44013</v>
      </c>
      <c r="P213" s="67">
        <v>2579.35</v>
      </c>
      <c r="Q213" s="67">
        <v>11605.119999999999</v>
      </c>
      <c r="R213" s="67">
        <v>14184.47</v>
      </c>
      <c r="S213" s="67">
        <v>180.55</v>
      </c>
      <c r="T213" s="67">
        <v>812.3599999999999</v>
      </c>
      <c r="U213" s="68">
        <v>992.91</v>
      </c>
      <c r="V213" s="68">
        <v>335.31999999999971</v>
      </c>
      <c r="W213" s="68">
        <v>1508.6599999999999</v>
      </c>
      <c r="X213" s="67">
        <v>1843.9799999999996</v>
      </c>
      <c r="Y213" s="67">
        <v>2063.48</v>
      </c>
      <c r="Z213" s="67">
        <v>9284.1</v>
      </c>
      <c r="AA213" s="67">
        <v>11347.58</v>
      </c>
      <c r="AB213" s="67">
        <v>0</v>
      </c>
      <c r="AC213" s="67">
        <v>0</v>
      </c>
      <c r="AD213" s="67">
        <v>0</v>
      </c>
      <c r="AE213" s="67">
        <v>11347.58</v>
      </c>
      <c r="AF213" s="67">
        <v>0</v>
      </c>
      <c r="AG213" s="67">
        <v>2866.54</v>
      </c>
      <c r="AH213" s="67">
        <v>12897.330000000002</v>
      </c>
      <c r="AI213" s="67">
        <v>15763.87</v>
      </c>
      <c r="AJ213" s="67">
        <v>200.65</v>
      </c>
      <c r="AK213" s="67">
        <v>902.81000000000006</v>
      </c>
      <c r="AL213" s="67">
        <v>1103.46</v>
      </c>
      <c r="AM213" s="67">
        <v>372.65</v>
      </c>
      <c r="AN213" s="67">
        <v>1676.65</v>
      </c>
      <c r="AO213" s="67">
        <v>2049.3000000000002</v>
      </c>
      <c r="AP213" s="67">
        <v>2293.2399999999998</v>
      </c>
      <c r="AQ213" s="67">
        <v>10317.870000000001</v>
      </c>
      <c r="AR213" s="67">
        <v>12611.11</v>
      </c>
      <c r="AS213" s="67">
        <v>0</v>
      </c>
      <c r="AT213" s="67">
        <v>0</v>
      </c>
      <c r="AU213" s="67">
        <v>0</v>
      </c>
      <c r="AV213" s="67">
        <v>12611.11</v>
      </c>
      <c r="AW213" s="67">
        <v>0</v>
      </c>
    </row>
    <row r="214" spans="1:49" s="8" customFormat="1" ht="10.5" customHeight="1" x14ac:dyDescent="0.15">
      <c r="A214" s="30">
        <f t="shared" si="3"/>
        <v>203</v>
      </c>
      <c r="B214" s="30" t="s">
        <v>14</v>
      </c>
      <c r="C214" s="30">
        <v>6831</v>
      </c>
      <c r="D214" s="31">
        <v>44012</v>
      </c>
      <c r="E214" s="32">
        <v>44470</v>
      </c>
      <c r="F214" s="33" t="s">
        <v>64</v>
      </c>
      <c r="G214" s="31">
        <v>36122</v>
      </c>
      <c r="H214" s="31">
        <v>36375</v>
      </c>
      <c r="I214" s="31" t="s">
        <v>32</v>
      </c>
      <c r="J214" s="31" t="s">
        <v>39</v>
      </c>
      <c r="K214" s="31" t="s">
        <v>2</v>
      </c>
      <c r="L214" s="34" t="s">
        <v>78</v>
      </c>
      <c r="M214" s="30" t="s">
        <v>1</v>
      </c>
      <c r="N214" s="34" t="s">
        <v>4</v>
      </c>
      <c r="O214" s="37">
        <v>44013</v>
      </c>
      <c r="P214" s="35">
        <v>1289.3499999999999</v>
      </c>
      <c r="Q214" s="35">
        <v>5801.7100000000009</v>
      </c>
      <c r="R214" s="35">
        <v>7091.06</v>
      </c>
      <c r="S214" s="35">
        <v>90.25</v>
      </c>
      <c r="T214" s="35">
        <v>406.12</v>
      </c>
      <c r="U214" s="36">
        <v>496.37</v>
      </c>
      <c r="V214" s="36">
        <v>167.61999999999989</v>
      </c>
      <c r="W214" s="36">
        <v>754.21000000000095</v>
      </c>
      <c r="X214" s="35">
        <v>921.83000000000084</v>
      </c>
      <c r="Y214" s="35">
        <v>1031.48</v>
      </c>
      <c r="Z214" s="35">
        <v>4641.3799999999992</v>
      </c>
      <c r="AA214" s="35">
        <v>5672.86</v>
      </c>
      <c r="AB214" s="35">
        <v>0</v>
      </c>
      <c r="AC214" s="35">
        <v>0</v>
      </c>
      <c r="AD214" s="35">
        <v>0</v>
      </c>
      <c r="AE214" s="35">
        <v>5672.86</v>
      </c>
      <c r="AF214" s="35">
        <v>0</v>
      </c>
      <c r="AG214" s="35">
        <v>1432.8999999999999</v>
      </c>
      <c r="AH214" s="35">
        <v>6447.7300000000014</v>
      </c>
      <c r="AI214" s="35">
        <v>7880.630000000001</v>
      </c>
      <c r="AJ214" s="35">
        <v>100.29</v>
      </c>
      <c r="AK214" s="35">
        <v>451.34999999999997</v>
      </c>
      <c r="AL214" s="35">
        <v>551.64</v>
      </c>
      <c r="AM214" s="35">
        <v>186.28</v>
      </c>
      <c r="AN214" s="35">
        <v>838.19</v>
      </c>
      <c r="AO214" s="35">
        <v>1024.47</v>
      </c>
      <c r="AP214" s="35">
        <v>1146.33</v>
      </c>
      <c r="AQ214" s="35">
        <v>5158.1900000000005</v>
      </c>
      <c r="AR214" s="35">
        <v>6304.52</v>
      </c>
      <c r="AS214" s="35">
        <v>0</v>
      </c>
      <c r="AT214" s="35">
        <v>0</v>
      </c>
      <c r="AU214" s="35">
        <v>0</v>
      </c>
      <c r="AV214" s="35">
        <v>6304.52</v>
      </c>
      <c r="AW214" s="35">
        <v>0</v>
      </c>
    </row>
    <row r="215" spans="1:49" s="8" customFormat="1" ht="10.5" customHeight="1" x14ac:dyDescent="0.15">
      <c r="A215" s="61">
        <f t="shared" si="3"/>
        <v>204</v>
      </c>
      <c r="B215" s="61" t="s">
        <v>14</v>
      </c>
      <c r="C215" s="61">
        <v>6834</v>
      </c>
      <c r="D215" s="62">
        <v>44012</v>
      </c>
      <c r="E215" s="63">
        <v>44470</v>
      </c>
      <c r="F215" s="64" t="s">
        <v>64</v>
      </c>
      <c r="G215" s="62">
        <v>36122</v>
      </c>
      <c r="H215" s="62">
        <v>36375</v>
      </c>
      <c r="I215" s="62" t="s">
        <v>32</v>
      </c>
      <c r="J215" s="62" t="s">
        <v>39</v>
      </c>
      <c r="K215" s="62" t="s">
        <v>2</v>
      </c>
      <c r="L215" s="65" t="s">
        <v>78</v>
      </c>
      <c r="M215" s="61" t="s">
        <v>1</v>
      </c>
      <c r="N215" s="65" t="s">
        <v>4</v>
      </c>
      <c r="O215" s="66">
        <v>44013</v>
      </c>
      <c r="P215" s="67">
        <v>1289.3499999999999</v>
      </c>
      <c r="Q215" s="67">
        <v>5801.7100000000009</v>
      </c>
      <c r="R215" s="67">
        <v>7091.06</v>
      </c>
      <c r="S215" s="67">
        <v>90.25</v>
      </c>
      <c r="T215" s="67">
        <v>406.12</v>
      </c>
      <c r="U215" s="68">
        <v>496.37</v>
      </c>
      <c r="V215" s="68">
        <v>167.61999999999989</v>
      </c>
      <c r="W215" s="68">
        <v>754.21000000000095</v>
      </c>
      <c r="X215" s="67">
        <v>921.83000000000084</v>
      </c>
      <c r="Y215" s="67">
        <v>1031.48</v>
      </c>
      <c r="Z215" s="67">
        <v>4641.3799999999992</v>
      </c>
      <c r="AA215" s="67">
        <v>5672.86</v>
      </c>
      <c r="AB215" s="67">
        <v>0</v>
      </c>
      <c r="AC215" s="67">
        <v>0</v>
      </c>
      <c r="AD215" s="67">
        <v>0</v>
      </c>
      <c r="AE215" s="67">
        <v>5672.86</v>
      </c>
      <c r="AF215" s="67">
        <v>0</v>
      </c>
      <c r="AG215" s="67">
        <v>1432.8999999999999</v>
      </c>
      <c r="AH215" s="67">
        <v>6447.7300000000014</v>
      </c>
      <c r="AI215" s="67">
        <v>7880.630000000001</v>
      </c>
      <c r="AJ215" s="67">
        <v>100.29</v>
      </c>
      <c r="AK215" s="67">
        <v>451.34999999999997</v>
      </c>
      <c r="AL215" s="67">
        <v>551.64</v>
      </c>
      <c r="AM215" s="67">
        <v>186.28</v>
      </c>
      <c r="AN215" s="67">
        <v>838.19</v>
      </c>
      <c r="AO215" s="67">
        <v>1024.47</v>
      </c>
      <c r="AP215" s="67">
        <v>1146.33</v>
      </c>
      <c r="AQ215" s="67">
        <v>5158.1900000000005</v>
      </c>
      <c r="AR215" s="67">
        <v>6304.52</v>
      </c>
      <c r="AS215" s="67">
        <v>0</v>
      </c>
      <c r="AT215" s="67">
        <v>0</v>
      </c>
      <c r="AU215" s="67">
        <v>0</v>
      </c>
      <c r="AV215" s="67">
        <v>6304.52</v>
      </c>
      <c r="AW215" s="67">
        <v>0</v>
      </c>
    </row>
    <row r="216" spans="1:49" s="8" customFormat="1" ht="10.5" customHeight="1" x14ac:dyDescent="0.15">
      <c r="A216" s="30">
        <f t="shared" si="3"/>
        <v>205</v>
      </c>
      <c r="B216" s="30" t="s">
        <v>14</v>
      </c>
      <c r="C216" s="30">
        <v>6835</v>
      </c>
      <c r="D216" s="31">
        <v>44012</v>
      </c>
      <c r="E216" s="32">
        <v>44470</v>
      </c>
      <c r="F216" s="33" t="s">
        <v>64</v>
      </c>
      <c r="G216" s="31">
        <v>36122</v>
      </c>
      <c r="H216" s="31">
        <v>36375</v>
      </c>
      <c r="I216" s="31" t="s">
        <v>32</v>
      </c>
      <c r="J216" s="31" t="s">
        <v>39</v>
      </c>
      <c r="K216" s="31" t="s">
        <v>2</v>
      </c>
      <c r="L216" s="34" t="s">
        <v>78</v>
      </c>
      <c r="M216" s="30" t="s">
        <v>1</v>
      </c>
      <c r="N216" s="34" t="s">
        <v>4</v>
      </c>
      <c r="O216" s="37">
        <v>44013</v>
      </c>
      <c r="P216" s="35">
        <v>4977.8999999999996</v>
      </c>
      <c r="Q216" s="35">
        <v>21661.040000000001</v>
      </c>
      <c r="R216" s="35">
        <v>26638.94</v>
      </c>
      <c r="S216" s="35">
        <v>348.45</v>
      </c>
      <c r="T216" s="35">
        <v>1516.27</v>
      </c>
      <c r="U216" s="36">
        <v>1864.72</v>
      </c>
      <c r="V216" s="36">
        <v>647.12999999999965</v>
      </c>
      <c r="W216" s="36">
        <v>2815.929999999998</v>
      </c>
      <c r="X216" s="35">
        <v>3463.0599999999977</v>
      </c>
      <c r="Y216" s="35">
        <v>3982.32</v>
      </c>
      <c r="Z216" s="35">
        <v>17328.84</v>
      </c>
      <c r="AA216" s="35">
        <v>21311.16</v>
      </c>
      <c r="AB216" s="35">
        <v>0</v>
      </c>
      <c r="AC216" s="35">
        <v>0</v>
      </c>
      <c r="AD216" s="35">
        <v>0</v>
      </c>
      <c r="AE216" s="35">
        <v>21311.16</v>
      </c>
      <c r="AF216" s="35">
        <v>0</v>
      </c>
      <c r="AG216" s="35">
        <v>5532.16</v>
      </c>
      <c r="AH216" s="35">
        <v>24072.969999999998</v>
      </c>
      <c r="AI216" s="35">
        <v>29605.129999999997</v>
      </c>
      <c r="AJ216" s="35">
        <v>387.24</v>
      </c>
      <c r="AK216" s="35">
        <v>1685.11</v>
      </c>
      <c r="AL216" s="35">
        <v>2072.35</v>
      </c>
      <c r="AM216" s="35">
        <v>719.18</v>
      </c>
      <c r="AN216" s="35">
        <v>3129.48</v>
      </c>
      <c r="AO216" s="35">
        <v>3848.66</v>
      </c>
      <c r="AP216" s="35">
        <v>4425.74</v>
      </c>
      <c r="AQ216" s="35">
        <v>19258.379999999997</v>
      </c>
      <c r="AR216" s="35">
        <v>23684.12</v>
      </c>
      <c r="AS216" s="35">
        <v>0</v>
      </c>
      <c r="AT216" s="35">
        <v>0</v>
      </c>
      <c r="AU216" s="35">
        <v>0</v>
      </c>
      <c r="AV216" s="35">
        <v>23684.12</v>
      </c>
      <c r="AW216" s="35">
        <v>0</v>
      </c>
    </row>
    <row r="217" spans="1:49" s="8" customFormat="1" ht="10.5" customHeight="1" x14ac:dyDescent="0.15">
      <c r="A217" s="61">
        <f t="shared" si="3"/>
        <v>206</v>
      </c>
      <c r="B217" s="61" t="s">
        <v>14</v>
      </c>
      <c r="C217" s="61">
        <v>6838</v>
      </c>
      <c r="D217" s="62">
        <v>44012</v>
      </c>
      <c r="E217" s="63">
        <v>44470</v>
      </c>
      <c r="F217" s="64" t="s">
        <v>64</v>
      </c>
      <c r="G217" s="62">
        <v>36122</v>
      </c>
      <c r="H217" s="62">
        <v>36375</v>
      </c>
      <c r="I217" s="62" t="s">
        <v>32</v>
      </c>
      <c r="J217" s="62" t="s">
        <v>39</v>
      </c>
      <c r="K217" s="62" t="s">
        <v>2</v>
      </c>
      <c r="L217" s="65" t="s">
        <v>78</v>
      </c>
      <c r="M217" s="61" t="s">
        <v>1</v>
      </c>
      <c r="N217" s="65" t="s">
        <v>4</v>
      </c>
      <c r="O217" s="66">
        <v>44013</v>
      </c>
      <c r="P217" s="67">
        <v>5252.17</v>
      </c>
      <c r="Q217" s="67">
        <v>23631.089999999997</v>
      </c>
      <c r="R217" s="67">
        <v>28883.26</v>
      </c>
      <c r="S217" s="67">
        <v>367.65</v>
      </c>
      <c r="T217" s="67">
        <v>1654.17</v>
      </c>
      <c r="U217" s="68">
        <v>2021.82</v>
      </c>
      <c r="V217" s="68">
        <v>682.78000000000065</v>
      </c>
      <c r="W217" s="68">
        <v>3072.0399999999991</v>
      </c>
      <c r="X217" s="67">
        <v>3754.8199999999997</v>
      </c>
      <c r="Y217" s="67">
        <v>4201.74</v>
      </c>
      <c r="Z217" s="67">
        <v>18904.879999999997</v>
      </c>
      <c r="AA217" s="67">
        <v>23106.62</v>
      </c>
      <c r="AB217" s="67">
        <v>0</v>
      </c>
      <c r="AC217" s="67">
        <v>0</v>
      </c>
      <c r="AD217" s="67">
        <v>0</v>
      </c>
      <c r="AE217" s="67">
        <v>23106.62</v>
      </c>
      <c r="AF217" s="67">
        <v>0</v>
      </c>
      <c r="AG217" s="67">
        <v>5836.97</v>
      </c>
      <c r="AH217" s="67">
        <v>26262.379999999997</v>
      </c>
      <c r="AI217" s="67">
        <v>32099.35</v>
      </c>
      <c r="AJ217" s="67">
        <v>408.58</v>
      </c>
      <c r="AK217" s="67">
        <v>1838.3600000000001</v>
      </c>
      <c r="AL217" s="67">
        <v>2246.94</v>
      </c>
      <c r="AM217" s="67">
        <v>758.8</v>
      </c>
      <c r="AN217" s="67">
        <v>3414.1099999999997</v>
      </c>
      <c r="AO217" s="67">
        <v>4172.91</v>
      </c>
      <c r="AP217" s="67">
        <v>4669.59</v>
      </c>
      <c r="AQ217" s="67">
        <v>21009.91</v>
      </c>
      <c r="AR217" s="67">
        <v>25679.5</v>
      </c>
      <c r="AS217" s="67">
        <v>0</v>
      </c>
      <c r="AT217" s="67">
        <v>0</v>
      </c>
      <c r="AU217" s="67">
        <v>0</v>
      </c>
      <c r="AV217" s="67">
        <v>25679.5</v>
      </c>
      <c r="AW217" s="67">
        <v>0</v>
      </c>
    </row>
    <row r="218" spans="1:49" s="8" customFormat="1" ht="10.5" customHeight="1" x14ac:dyDescent="0.15">
      <c r="A218" s="30">
        <f t="shared" si="3"/>
        <v>207</v>
      </c>
      <c r="B218" s="30" t="s">
        <v>14</v>
      </c>
      <c r="C218" s="30">
        <v>6846</v>
      </c>
      <c r="D218" s="31">
        <v>44012</v>
      </c>
      <c r="E218" s="32">
        <v>44470</v>
      </c>
      <c r="F218" s="33" t="s">
        <v>64</v>
      </c>
      <c r="G218" s="31">
        <v>36122</v>
      </c>
      <c r="H218" s="31">
        <v>36375</v>
      </c>
      <c r="I218" s="31" t="s">
        <v>32</v>
      </c>
      <c r="J218" s="31" t="s">
        <v>39</v>
      </c>
      <c r="K218" s="31" t="s">
        <v>2</v>
      </c>
      <c r="L218" s="34" t="s">
        <v>78</v>
      </c>
      <c r="M218" s="30" t="s">
        <v>1</v>
      </c>
      <c r="N218" s="34" t="s">
        <v>4</v>
      </c>
      <c r="O218" s="37">
        <v>44013</v>
      </c>
      <c r="P218" s="35">
        <v>3434.91</v>
      </c>
      <c r="Q218" s="35">
        <v>15454.89</v>
      </c>
      <c r="R218" s="35">
        <v>18889.8</v>
      </c>
      <c r="S218" s="35">
        <v>240.44</v>
      </c>
      <c r="T218" s="35">
        <v>1081.8399999999999</v>
      </c>
      <c r="U218" s="36">
        <v>1322.28</v>
      </c>
      <c r="V218" s="36">
        <v>446.53999999999996</v>
      </c>
      <c r="W218" s="36">
        <v>2009.13</v>
      </c>
      <c r="X218" s="35">
        <v>2455.67</v>
      </c>
      <c r="Y218" s="35">
        <v>2747.93</v>
      </c>
      <c r="Z218" s="35">
        <v>12363.92</v>
      </c>
      <c r="AA218" s="35">
        <v>15111.85</v>
      </c>
      <c r="AB218" s="35">
        <v>0</v>
      </c>
      <c r="AC218" s="35">
        <v>0</v>
      </c>
      <c r="AD218" s="35">
        <v>0</v>
      </c>
      <c r="AE218" s="35">
        <v>15111.85</v>
      </c>
      <c r="AF218" s="35">
        <v>0</v>
      </c>
      <c r="AG218" s="35">
        <v>3817.37</v>
      </c>
      <c r="AH218" s="35">
        <v>17175.77</v>
      </c>
      <c r="AI218" s="35">
        <v>20993.14</v>
      </c>
      <c r="AJ218" s="35">
        <v>267.20999999999998</v>
      </c>
      <c r="AK218" s="35">
        <v>1202.3</v>
      </c>
      <c r="AL218" s="35">
        <v>1469.51</v>
      </c>
      <c r="AM218" s="35">
        <v>496.26</v>
      </c>
      <c r="AN218" s="35">
        <v>2232.84</v>
      </c>
      <c r="AO218" s="35">
        <v>2729.1</v>
      </c>
      <c r="AP218" s="35">
        <v>3053.9</v>
      </c>
      <c r="AQ218" s="35">
        <v>13740.63</v>
      </c>
      <c r="AR218" s="35">
        <v>16794.53</v>
      </c>
      <c r="AS218" s="35">
        <v>0</v>
      </c>
      <c r="AT218" s="35">
        <v>0</v>
      </c>
      <c r="AU218" s="35">
        <v>0</v>
      </c>
      <c r="AV218" s="35">
        <v>16794.53</v>
      </c>
      <c r="AW218" s="35">
        <v>0</v>
      </c>
    </row>
    <row r="219" spans="1:49" s="8" customFormat="1" ht="10.5" customHeight="1" x14ac:dyDescent="0.15">
      <c r="A219" s="61">
        <f t="shared" si="3"/>
        <v>208</v>
      </c>
      <c r="B219" s="61" t="s">
        <v>14</v>
      </c>
      <c r="C219" s="61">
        <v>6848</v>
      </c>
      <c r="D219" s="62">
        <v>44012</v>
      </c>
      <c r="E219" s="63">
        <v>44470</v>
      </c>
      <c r="F219" s="64" t="s">
        <v>64</v>
      </c>
      <c r="G219" s="62">
        <v>36122</v>
      </c>
      <c r="H219" s="62">
        <v>36375</v>
      </c>
      <c r="I219" s="62" t="s">
        <v>32</v>
      </c>
      <c r="J219" s="62" t="s">
        <v>39</v>
      </c>
      <c r="K219" s="62" t="s">
        <v>2</v>
      </c>
      <c r="L219" s="65" t="s">
        <v>78</v>
      </c>
      <c r="M219" s="61" t="s">
        <v>1</v>
      </c>
      <c r="N219" s="65" t="s">
        <v>4</v>
      </c>
      <c r="O219" s="66">
        <v>44013</v>
      </c>
      <c r="P219" s="67">
        <v>4245.2</v>
      </c>
      <c r="Q219" s="67">
        <v>19101.14</v>
      </c>
      <c r="R219" s="67">
        <v>23346.34</v>
      </c>
      <c r="S219" s="67">
        <v>297.16000000000003</v>
      </c>
      <c r="T219" s="67">
        <v>1337.08</v>
      </c>
      <c r="U219" s="68">
        <v>1634.24</v>
      </c>
      <c r="V219" s="68">
        <v>551.88000000000011</v>
      </c>
      <c r="W219" s="68">
        <v>2483.1399999999967</v>
      </c>
      <c r="X219" s="67">
        <v>3035.0199999999968</v>
      </c>
      <c r="Y219" s="67">
        <v>3396.16</v>
      </c>
      <c r="Z219" s="67">
        <v>15280.920000000002</v>
      </c>
      <c r="AA219" s="67">
        <v>18677.080000000002</v>
      </c>
      <c r="AB219" s="67">
        <v>0</v>
      </c>
      <c r="AC219" s="67">
        <v>0</v>
      </c>
      <c r="AD219" s="67">
        <v>0</v>
      </c>
      <c r="AE219" s="67">
        <v>18677.080000000002</v>
      </c>
      <c r="AF219" s="67">
        <v>0</v>
      </c>
      <c r="AG219" s="67">
        <v>4717.88</v>
      </c>
      <c r="AH219" s="67">
        <v>21228.030000000002</v>
      </c>
      <c r="AI219" s="67">
        <v>25945.910000000003</v>
      </c>
      <c r="AJ219" s="67">
        <v>330.24</v>
      </c>
      <c r="AK219" s="67">
        <v>1485.97</v>
      </c>
      <c r="AL219" s="67">
        <v>1816.21</v>
      </c>
      <c r="AM219" s="67">
        <v>613.33000000000004</v>
      </c>
      <c r="AN219" s="67">
        <v>2759.63</v>
      </c>
      <c r="AO219" s="67">
        <v>3372.96</v>
      </c>
      <c r="AP219" s="67">
        <v>3774.31</v>
      </c>
      <c r="AQ219" s="67">
        <v>16982.43</v>
      </c>
      <c r="AR219" s="67">
        <v>20756.740000000002</v>
      </c>
      <c r="AS219" s="67">
        <v>0</v>
      </c>
      <c r="AT219" s="67">
        <v>0</v>
      </c>
      <c r="AU219" s="67">
        <v>0</v>
      </c>
      <c r="AV219" s="67">
        <v>20756.740000000002</v>
      </c>
      <c r="AW219" s="67">
        <v>0</v>
      </c>
    </row>
    <row r="220" spans="1:49" s="8" customFormat="1" ht="10.5" customHeight="1" x14ac:dyDescent="0.15">
      <c r="A220" s="30">
        <f t="shared" si="3"/>
        <v>209</v>
      </c>
      <c r="B220" s="30" t="s">
        <v>14</v>
      </c>
      <c r="C220" s="30">
        <v>6849</v>
      </c>
      <c r="D220" s="31">
        <v>44012</v>
      </c>
      <c r="E220" s="32">
        <v>44470</v>
      </c>
      <c r="F220" s="33" t="s">
        <v>64</v>
      </c>
      <c r="G220" s="31">
        <v>36122</v>
      </c>
      <c r="H220" s="31">
        <v>36375</v>
      </c>
      <c r="I220" s="31" t="s">
        <v>32</v>
      </c>
      <c r="J220" s="31" t="s">
        <v>39</v>
      </c>
      <c r="K220" s="31" t="s">
        <v>2</v>
      </c>
      <c r="L220" s="34" t="s">
        <v>78</v>
      </c>
      <c r="M220" s="30" t="s">
        <v>1</v>
      </c>
      <c r="N220" s="34" t="s">
        <v>4</v>
      </c>
      <c r="O220" s="37">
        <v>44013</v>
      </c>
      <c r="P220" s="35">
        <v>5033.8599999999997</v>
      </c>
      <c r="Q220" s="35">
        <v>22650.21</v>
      </c>
      <c r="R220" s="35">
        <v>27684.07</v>
      </c>
      <c r="S220" s="35">
        <v>352.37</v>
      </c>
      <c r="T220" s="35">
        <v>1585.5100000000002</v>
      </c>
      <c r="U220" s="36">
        <v>1937.88</v>
      </c>
      <c r="V220" s="36">
        <v>654.39999999999964</v>
      </c>
      <c r="W220" s="36">
        <v>2944.5300000000007</v>
      </c>
      <c r="X220" s="35">
        <v>3598.9300000000003</v>
      </c>
      <c r="Y220" s="35">
        <v>4027.09</v>
      </c>
      <c r="Z220" s="35">
        <v>18120.169999999998</v>
      </c>
      <c r="AA220" s="35">
        <v>22147.26</v>
      </c>
      <c r="AB220" s="35">
        <v>0</v>
      </c>
      <c r="AC220" s="35">
        <v>0</v>
      </c>
      <c r="AD220" s="35">
        <v>0</v>
      </c>
      <c r="AE220" s="35">
        <v>22147.26</v>
      </c>
      <c r="AF220" s="35">
        <v>0</v>
      </c>
      <c r="AG220" s="35">
        <v>5594.3600000000006</v>
      </c>
      <c r="AH220" s="35">
        <v>25172.28</v>
      </c>
      <c r="AI220" s="35">
        <v>30766.639999999999</v>
      </c>
      <c r="AJ220" s="35">
        <v>391.6</v>
      </c>
      <c r="AK220" s="35">
        <v>1762.06</v>
      </c>
      <c r="AL220" s="35">
        <v>2153.66</v>
      </c>
      <c r="AM220" s="35">
        <v>727.26</v>
      </c>
      <c r="AN220" s="35">
        <v>3272.3999999999996</v>
      </c>
      <c r="AO220" s="35">
        <v>3999.66</v>
      </c>
      <c r="AP220" s="35">
        <v>4475.5</v>
      </c>
      <c r="AQ220" s="35">
        <v>20137.82</v>
      </c>
      <c r="AR220" s="35">
        <v>24613.32</v>
      </c>
      <c r="AS220" s="35">
        <v>0</v>
      </c>
      <c r="AT220" s="35">
        <v>0</v>
      </c>
      <c r="AU220" s="35">
        <v>0</v>
      </c>
      <c r="AV220" s="35">
        <v>24613.32</v>
      </c>
      <c r="AW220" s="35">
        <v>0</v>
      </c>
    </row>
    <row r="221" spans="1:49" s="8" customFormat="1" ht="10.5" customHeight="1" x14ac:dyDescent="0.15">
      <c r="A221" s="61">
        <f t="shared" si="3"/>
        <v>210</v>
      </c>
      <c r="B221" s="61" t="s">
        <v>14</v>
      </c>
      <c r="C221" s="61">
        <v>6850</v>
      </c>
      <c r="D221" s="62">
        <v>44012</v>
      </c>
      <c r="E221" s="63">
        <v>44470</v>
      </c>
      <c r="F221" s="64" t="s">
        <v>64</v>
      </c>
      <c r="G221" s="62">
        <v>36122</v>
      </c>
      <c r="H221" s="62">
        <v>36375</v>
      </c>
      <c r="I221" s="62" t="s">
        <v>32</v>
      </c>
      <c r="J221" s="62" t="s">
        <v>39</v>
      </c>
      <c r="K221" s="62" t="s">
        <v>2</v>
      </c>
      <c r="L221" s="65" t="s">
        <v>78</v>
      </c>
      <c r="M221" s="61" t="s">
        <v>1</v>
      </c>
      <c r="N221" s="65" t="s">
        <v>4</v>
      </c>
      <c r="O221" s="66">
        <v>44013</v>
      </c>
      <c r="P221" s="67">
        <v>5303.98</v>
      </c>
      <c r="Q221" s="67">
        <v>23864.18</v>
      </c>
      <c r="R221" s="67">
        <v>29168.16</v>
      </c>
      <c r="S221" s="67">
        <v>371.27</v>
      </c>
      <c r="T221" s="67">
        <v>1670.5</v>
      </c>
      <c r="U221" s="68">
        <v>2041.77</v>
      </c>
      <c r="V221" s="68">
        <v>689.51999999999953</v>
      </c>
      <c r="W221" s="68">
        <v>3102.329999999999</v>
      </c>
      <c r="X221" s="67">
        <v>3791.8499999999985</v>
      </c>
      <c r="Y221" s="67">
        <v>4243.1899999999996</v>
      </c>
      <c r="Z221" s="67">
        <v>19091.350000000002</v>
      </c>
      <c r="AA221" s="67">
        <v>23334.54</v>
      </c>
      <c r="AB221" s="67">
        <v>0</v>
      </c>
      <c r="AC221" s="67">
        <v>0</v>
      </c>
      <c r="AD221" s="67">
        <v>0</v>
      </c>
      <c r="AE221" s="67">
        <v>23334.54</v>
      </c>
      <c r="AF221" s="67">
        <v>0</v>
      </c>
      <c r="AG221" s="67">
        <v>5894.5599999999995</v>
      </c>
      <c r="AH221" s="67">
        <v>26521.410000000003</v>
      </c>
      <c r="AI221" s="67">
        <v>32415.97</v>
      </c>
      <c r="AJ221" s="67">
        <v>412.61</v>
      </c>
      <c r="AK221" s="67">
        <v>1856.5</v>
      </c>
      <c r="AL221" s="67">
        <v>2269.11</v>
      </c>
      <c r="AM221" s="67">
        <v>766.29</v>
      </c>
      <c r="AN221" s="67">
        <v>3447.7700000000004</v>
      </c>
      <c r="AO221" s="67">
        <v>4214.0600000000004</v>
      </c>
      <c r="AP221" s="67">
        <v>4715.66</v>
      </c>
      <c r="AQ221" s="67">
        <v>21217.14</v>
      </c>
      <c r="AR221" s="67">
        <v>25932.799999999999</v>
      </c>
      <c r="AS221" s="67">
        <v>0</v>
      </c>
      <c r="AT221" s="67">
        <v>0</v>
      </c>
      <c r="AU221" s="67">
        <v>0</v>
      </c>
      <c r="AV221" s="67">
        <v>25932.799999999999</v>
      </c>
      <c r="AW221" s="67">
        <v>0</v>
      </c>
    </row>
    <row r="222" spans="1:49" s="8" customFormat="1" ht="10.5" customHeight="1" x14ac:dyDescent="0.15">
      <c r="A222" s="30">
        <f t="shared" si="3"/>
        <v>211</v>
      </c>
      <c r="B222" s="30" t="s">
        <v>14</v>
      </c>
      <c r="C222" s="30">
        <v>6852</v>
      </c>
      <c r="D222" s="31">
        <v>44012</v>
      </c>
      <c r="E222" s="32">
        <v>44470</v>
      </c>
      <c r="F222" s="33" t="s">
        <v>64</v>
      </c>
      <c r="G222" s="31">
        <v>36122</v>
      </c>
      <c r="H222" s="31">
        <v>36375</v>
      </c>
      <c r="I222" s="31" t="s">
        <v>32</v>
      </c>
      <c r="J222" s="31" t="s">
        <v>39</v>
      </c>
      <c r="K222" s="31" t="s">
        <v>2</v>
      </c>
      <c r="L222" s="34" t="s">
        <v>78</v>
      </c>
      <c r="M222" s="30" t="s">
        <v>1</v>
      </c>
      <c r="N222" s="34" t="s">
        <v>4</v>
      </c>
      <c r="O222" s="37">
        <v>44013</v>
      </c>
      <c r="P222" s="35">
        <v>3296.94</v>
      </c>
      <c r="Q222" s="35">
        <v>14307.9</v>
      </c>
      <c r="R222" s="35">
        <v>17604.84</v>
      </c>
      <c r="S222" s="35">
        <v>230.78</v>
      </c>
      <c r="T222" s="35">
        <v>1001.55</v>
      </c>
      <c r="U222" s="36">
        <v>1232.33</v>
      </c>
      <c r="V222" s="36">
        <v>428.59999999999991</v>
      </c>
      <c r="W222" s="36">
        <v>1860.0200000000009</v>
      </c>
      <c r="X222" s="35">
        <v>2288.6200000000008</v>
      </c>
      <c r="Y222" s="35">
        <v>2637.56</v>
      </c>
      <c r="Z222" s="35">
        <v>11446.33</v>
      </c>
      <c r="AA222" s="35">
        <v>14083.89</v>
      </c>
      <c r="AB222" s="35">
        <v>0</v>
      </c>
      <c r="AC222" s="35">
        <v>0</v>
      </c>
      <c r="AD222" s="35">
        <v>0</v>
      </c>
      <c r="AE222" s="35">
        <v>14083.89</v>
      </c>
      <c r="AF222" s="35">
        <v>0</v>
      </c>
      <c r="AG222" s="35">
        <v>3664.0299999999997</v>
      </c>
      <c r="AH222" s="35">
        <v>15901.07</v>
      </c>
      <c r="AI222" s="35">
        <v>19565.099999999999</v>
      </c>
      <c r="AJ222" s="35">
        <v>256.47000000000003</v>
      </c>
      <c r="AK222" s="35">
        <v>1113.07</v>
      </c>
      <c r="AL222" s="35">
        <v>1369.54</v>
      </c>
      <c r="AM222" s="35">
        <v>476.32</v>
      </c>
      <c r="AN222" s="35">
        <v>2067.1299999999997</v>
      </c>
      <c r="AO222" s="35">
        <v>2543.4499999999998</v>
      </c>
      <c r="AP222" s="35">
        <v>2931.24</v>
      </c>
      <c r="AQ222" s="35">
        <v>12720.87</v>
      </c>
      <c r="AR222" s="35">
        <v>15652.11</v>
      </c>
      <c r="AS222" s="35">
        <v>0</v>
      </c>
      <c r="AT222" s="35">
        <v>0</v>
      </c>
      <c r="AU222" s="35">
        <v>0</v>
      </c>
      <c r="AV222" s="35">
        <v>15652.11</v>
      </c>
      <c r="AW222" s="35">
        <v>0</v>
      </c>
    </row>
    <row r="223" spans="1:49" s="8" customFormat="1" ht="10.5" customHeight="1" x14ac:dyDescent="0.15">
      <c r="A223" s="61">
        <f t="shared" si="3"/>
        <v>212</v>
      </c>
      <c r="B223" s="61" t="s">
        <v>14</v>
      </c>
      <c r="C223" s="61">
        <v>6855</v>
      </c>
      <c r="D223" s="62">
        <v>44012</v>
      </c>
      <c r="E223" s="63">
        <v>44470</v>
      </c>
      <c r="F223" s="64" t="s">
        <v>64</v>
      </c>
      <c r="G223" s="62">
        <v>36122</v>
      </c>
      <c r="H223" s="62">
        <v>36375</v>
      </c>
      <c r="I223" s="62" t="s">
        <v>32</v>
      </c>
      <c r="J223" s="62" t="s">
        <v>39</v>
      </c>
      <c r="K223" s="62" t="s">
        <v>2</v>
      </c>
      <c r="L223" s="65" t="s">
        <v>78</v>
      </c>
      <c r="M223" s="61" t="s">
        <v>1</v>
      </c>
      <c r="N223" s="65" t="s">
        <v>4</v>
      </c>
      <c r="O223" s="66">
        <v>44013</v>
      </c>
      <c r="P223" s="67">
        <v>4667.9399999999996</v>
      </c>
      <c r="Q223" s="67">
        <v>21002.960000000003</v>
      </c>
      <c r="R223" s="67">
        <v>25670.9</v>
      </c>
      <c r="S223" s="67">
        <v>326.75</v>
      </c>
      <c r="T223" s="67">
        <v>1470.21</v>
      </c>
      <c r="U223" s="68">
        <v>1796.96</v>
      </c>
      <c r="V223" s="68">
        <v>606.82999999999947</v>
      </c>
      <c r="W223" s="68">
        <v>2730.3700000000013</v>
      </c>
      <c r="X223" s="67">
        <v>3337.2000000000007</v>
      </c>
      <c r="Y223" s="67">
        <v>3734.36</v>
      </c>
      <c r="Z223" s="67">
        <v>16802.38</v>
      </c>
      <c r="AA223" s="67">
        <v>20536.740000000002</v>
      </c>
      <c r="AB223" s="67">
        <v>0</v>
      </c>
      <c r="AC223" s="67">
        <v>0</v>
      </c>
      <c r="AD223" s="67">
        <v>0</v>
      </c>
      <c r="AE223" s="67">
        <v>20536.740000000002</v>
      </c>
      <c r="AF223" s="67">
        <v>0</v>
      </c>
      <c r="AG223" s="67">
        <v>5187.6900000000005</v>
      </c>
      <c r="AH223" s="67">
        <v>23341.61</v>
      </c>
      <c r="AI223" s="67">
        <v>28529.300000000003</v>
      </c>
      <c r="AJ223" s="67">
        <v>363.13</v>
      </c>
      <c r="AK223" s="67">
        <v>1633.9099999999999</v>
      </c>
      <c r="AL223" s="67">
        <v>1997.04</v>
      </c>
      <c r="AM223" s="67">
        <v>674.39</v>
      </c>
      <c r="AN223" s="67">
        <v>3034.4</v>
      </c>
      <c r="AO223" s="67">
        <v>3708.79</v>
      </c>
      <c r="AP223" s="67">
        <v>4150.17</v>
      </c>
      <c r="AQ223" s="67">
        <v>18673.300000000003</v>
      </c>
      <c r="AR223" s="67">
        <v>22823.47</v>
      </c>
      <c r="AS223" s="67">
        <v>0</v>
      </c>
      <c r="AT223" s="67">
        <v>0</v>
      </c>
      <c r="AU223" s="67">
        <v>0</v>
      </c>
      <c r="AV223" s="67">
        <v>22823.47</v>
      </c>
      <c r="AW223" s="67">
        <v>0</v>
      </c>
    </row>
    <row r="224" spans="1:49" s="8" customFormat="1" ht="10.5" customHeight="1" x14ac:dyDescent="0.15">
      <c r="A224" s="30">
        <f t="shared" si="3"/>
        <v>213</v>
      </c>
      <c r="B224" s="30" t="s">
        <v>14</v>
      </c>
      <c r="C224" s="30">
        <v>6857</v>
      </c>
      <c r="D224" s="31">
        <v>44012</v>
      </c>
      <c r="E224" s="32">
        <v>44470</v>
      </c>
      <c r="F224" s="33" t="s">
        <v>64</v>
      </c>
      <c r="G224" s="31">
        <v>36122</v>
      </c>
      <c r="H224" s="31">
        <v>36375</v>
      </c>
      <c r="I224" s="31" t="s">
        <v>32</v>
      </c>
      <c r="J224" s="31" t="s">
        <v>39</v>
      </c>
      <c r="K224" s="31" t="s">
        <v>2</v>
      </c>
      <c r="L224" s="34" t="s">
        <v>78</v>
      </c>
      <c r="M224" s="30" t="s">
        <v>1</v>
      </c>
      <c r="N224" s="34" t="s">
        <v>4</v>
      </c>
      <c r="O224" s="37">
        <v>44013</v>
      </c>
      <c r="P224" s="35">
        <v>4670.3900000000003</v>
      </c>
      <c r="Q224" s="35">
        <v>21014</v>
      </c>
      <c r="R224" s="35">
        <v>25684.39</v>
      </c>
      <c r="S224" s="35">
        <v>326.92</v>
      </c>
      <c r="T224" s="35">
        <v>1470.98</v>
      </c>
      <c r="U224" s="36">
        <v>1797.9</v>
      </c>
      <c r="V224" s="36">
        <v>607.15000000000009</v>
      </c>
      <c r="W224" s="36">
        <v>2731.809999999999</v>
      </c>
      <c r="X224" s="35">
        <v>3338.9599999999991</v>
      </c>
      <c r="Y224" s="35">
        <v>3736.32</v>
      </c>
      <c r="Z224" s="35">
        <v>16811.21</v>
      </c>
      <c r="AA224" s="35">
        <v>20547.53</v>
      </c>
      <c r="AB224" s="35">
        <v>0</v>
      </c>
      <c r="AC224" s="35">
        <v>0</v>
      </c>
      <c r="AD224" s="35">
        <v>0</v>
      </c>
      <c r="AE224" s="35">
        <v>20547.53</v>
      </c>
      <c r="AF224" s="35">
        <v>0</v>
      </c>
      <c r="AG224" s="35">
        <v>5190.42</v>
      </c>
      <c r="AH224" s="35">
        <v>23353.870000000003</v>
      </c>
      <c r="AI224" s="35">
        <v>28544.29</v>
      </c>
      <c r="AJ224" s="35">
        <v>363.32</v>
      </c>
      <c r="AK224" s="35">
        <v>1634.77</v>
      </c>
      <c r="AL224" s="35">
        <v>1998.09</v>
      </c>
      <c r="AM224" s="35">
        <v>674.75</v>
      </c>
      <c r="AN224" s="35">
        <v>3035.99</v>
      </c>
      <c r="AO224" s="35">
        <v>3710.74</v>
      </c>
      <c r="AP224" s="35">
        <v>4152.3500000000004</v>
      </c>
      <c r="AQ224" s="35">
        <v>18683.11</v>
      </c>
      <c r="AR224" s="35">
        <v>22835.46</v>
      </c>
      <c r="AS224" s="35">
        <v>0</v>
      </c>
      <c r="AT224" s="35">
        <v>0</v>
      </c>
      <c r="AU224" s="35">
        <v>0</v>
      </c>
      <c r="AV224" s="35">
        <v>22835.46</v>
      </c>
      <c r="AW224" s="35">
        <v>0</v>
      </c>
    </row>
    <row r="225" spans="1:49" s="8" customFormat="1" ht="10.5" customHeight="1" x14ac:dyDescent="0.15">
      <c r="A225" s="61">
        <f t="shared" si="3"/>
        <v>214</v>
      </c>
      <c r="B225" s="61" t="s">
        <v>14</v>
      </c>
      <c r="C225" s="61">
        <v>6861</v>
      </c>
      <c r="D225" s="62">
        <v>44012</v>
      </c>
      <c r="E225" s="63">
        <v>44470</v>
      </c>
      <c r="F225" s="64" t="s">
        <v>64</v>
      </c>
      <c r="G225" s="62">
        <v>36122</v>
      </c>
      <c r="H225" s="62">
        <v>36375</v>
      </c>
      <c r="I225" s="62" t="s">
        <v>32</v>
      </c>
      <c r="J225" s="62" t="s">
        <v>39</v>
      </c>
      <c r="K225" s="62" t="s">
        <v>2</v>
      </c>
      <c r="L225" s="65" t="s">
        <v>78</v>
      </c>
      <c r="M225" s="61" t="s">
        <v>1</v>
      </c>
      <c r="N225" s="65" t="s">
        <v>4</v>
      </c>
      <c r="O225" s="66">
        <v>44013</v>
      </c>
      <c r="P225" s="67">
        <v>2127.44</v>
      </c>
      <c r="Q225" s="67">
        <v>9613.2099999999991</v>
      </c>
      <c r="R225" s="67">
        <v>11740.65</v>
      </c>
      <c r="S225" s="67">
        <v>148.91999999999999</v>
      </c>
      <c r="T225" s="67">
        <v>672.92000000000007</v>
      </c>
      <c r="U225" s="68">
        <v>821.84</v>
      </c>
      <c r="V225" s="68">
        <v>276.55999999999995</v>
      </c>
      <c r="W225" s="68">
        <v>1249.7099999999987</v>
      </c>
      <c r="X225" s="67">
        <v>1526.2699999999986</v>
      </c>
      <c r="Y225" s="67">
        <v>1701.96</v>
      </c>
      <c r="Z225" s="67">
        <v>7690.5800000000008</v>
      </c>
      <c r="AA225" s="67">
        <v>9392.5400000000009</v>
      </c>
      <c r="AB225" s="67">
        <v>0</v>
      </c>
      <c r="AC225" s="67">
        <v>0</v>
      </c>
      <c r="AD225" s="67">
        <v>0</v>
      </c>
      <c r="AE225" s="67">
        <v>9392.5400000000009</v>
      </c>
      <c r="AF225" s="67">
        <v>0</v>
      </c>
      <c r="AG225" s="67">
        <v>2364.3200000000002</v>
      </c>
      <c r="AH225" s="67">
        <v>10683.619999999999</v>
      </c>
      <c r="AI225" s="67">
        <v>13047.939999999999</v>
      </c>
      <c r="AJ225" s="67">
        <v>165.5</v>
      </c>
      <c r="AK225" s="67">
        <v>747.85</v>
      </c>
      <c r="AL225" s="67">
        <v>913.35</v>
      </c>
      <c r="AM225" s="67">
        <v>307.35000000000002</v>
      </c>
      <c r="AN225" s="67">
        <v>1388.8600000000001</v>
      </c>
      <c r="AO225" s="67">
        <v>1696.21</v>
      </c>
      <c r="AP225" s="67">
        <v>1891.47</v>
      </c>
      <c r="AQ225" s="67">
        <v>8546.91</v>
      </c>
      <c r="AR225" s="67">
        <v>10438.379999999999</v>
      </c>
      <c r="AS225" s="67">
        <v>0</v>
      </c>
      <c r="AT225" s="67">
        <v>0</v>
      </c>
      <c r="AU225" s="67">
        <v>0</v>
      </c>
      <c r="AV225" s="67">
        <v>10438.379999999999</v>
      </c>
      <c r="AW225" s="67">
        <v>0</v>
      </c>
    </row>
    <row r="226" spans="1:49" s="8" customFormat="1" ht="10.5" customHeight="1" x14ac:dyDescent="0.15">
      <c r="A226" s="30">
        <f t="shared" si="3"/>
        <v>215</v>
      </c>
      <c r="B226" s="30" t="s">
        <v>14</v>
      </c>
      <c r="C226" s="30">
        <v>6865</v>
      </c>
      <c r="D226" s="31">
        <v>44012</v>
      </c>
      <c r="E226" s="32">
        <v>44470</v>
      </c>
      <c r="F226" s="33" t="s">
        <v>64</v>
      </c>
      <c r="G226" s="31">
        <v>36122</v>
      </c>
      <c r="H226" s="31">
        <v>36375</v>
      </c>
      <c r="I226" s="31" t="s">
        <v>32</v>
      </c>
      <c r="J226" s="31" t="s">
        <v>39</v>
      </c>
      <c r="K226" s="31" t="s">
        <v>2</v>
      </c>
      <c r="L226" s="34" t="s">
        <v>78</v>
      </c>
      <c r="M226" s="30" t="s">
        <v>1</v>
      </c>
      <c r="N226" s="34" t="s">
        <v>4</v>
      </c>
      <c r="O226" s="37">
        <v>44013</v>
      </c>
      <c r="P226" s="35">
        <v>3960.04</v>
      </c>
      <c r="Q226" s="35">
        <v>17818.36</v>
      </c>
      <c r="R226" s="35">
        <v>21778.400000000001</v>
      </c>
      <c r="S226" s="35">
        <v>277.2</v>
      </c>
      <c r="T226" s="35">
        <v>1247.28</v>
      </c>
      <c r="U226" s="36">
        <v>1524.48</v>
      </c>
      <c r="V226" s="36">
        <v>514.80000000000018</v>
      </c>
      <c r="W226" s="36">
        <v>2316.3900000000021</v>
      </c>
      <c r="X226" s="35">
        <v>2831.1900000000023</v>
      </c>
      <c r="Y226" s="35">
        <v>3168.04</v>
      </c>
      <c r="Z226" s="35">
        <v>14254.689999999999</v>
      </c>
      <c r="AA226" s="35">
        <v>17422.73</v>
      </c>
      <c r="AB226" s="35">
        <v>0</v>
      </c>
      <c r="AC226" s="35">
        <v>0</v>
      </c>
      <c r="AD226" s="35">
        <v>0</v>
      </c>
      <c r="AE226" s="35">
        <v>17422.73</v>
      </c>
      <c r="AF226" s="35">
        <v>0</v>
      </c>
      <c r="AG226" s="35">
        <v>4400.97</v>
      </c>
      <c r="AH226" s="35">
        <v>19802.400000000001</v>
      </c>
      <c r="AI226" s="35">
        <v>24203.370000000003</v>
      </c>
      <c r="AJ226" s="35">
        <v>308.06</v>
      </c>
      <c r="AK226" s="35">
        <v>1386.16</v>
      </c>
      <c r="AL226" s="35">
        <v>1694.22</v>
      </c>
      <c r="AM226" s="35">
        <v>572.12</v>
      </c>
      <c r="AN226" s="35">
        <v>2574.31</v>
      </c>
      <c r="AO226" s="35">
        <v>3146.43</v>
      </c>
      <c r="AP226" s="35">
        <v>3520.79</v>
      </c>
      <c r="AQ226" s="35">
        <v>15841.93</v>
      </c>
      <c r="AR226" s="35">
        <v>19362.72</v>
      </c>
      <c r="AS226" s="35">
        <v>0</v>
      </c>
      <c r="AT226" s="35">
        <v>0</v>
      </c>
      <c r="AU226" s="35">
        <v>0</v>
      </c>
      <c r="AV226" s="35">
        <v>19362.72</v>
      </c>
      <c r="AW226" s="35">
        <v>0</v>
      </c>
    </row>
    <row r="227" spans="1:49" s="8" customFormat="1" ht="10.5" customHeight="1" x14ac:dyDescent="0.15">
      <c r="A227" s="61">
        <f t="shared" si="3"/>
        <v>216</v>
      </c>
      <c r="B227" s="61" t="s">
        <v>14</v>
      </c>
      <c r="C227" s="61">
        <v>6867</v>
      </c>
      <c r="D227" s="62">
        <v>44012</v>
      </c>
      <c r="E227" s="63">
        <v>44470</v>
      </c>
      <c r="F227" s="64" t="s">
        <v>64</v>
      </c>
      <c r="G227" s="62">
        <v>36122</v>
      </c>
      <c r="H227" s="62">
        <v>36375</v>
      </c>
      <c r="I227" s="62" t="s">
        <v>32</v>
      </c>
      <c r="J227" s="62" t="s">
        <v>39</v>
      </c>
      <c r="K227" s="62" t="s">
        <v>2</v>
      </c>
      <c r="L227" s="65" t="s">
        <v>78</v>
      </c>
      <c r="M227" s="61" t="s">
        <v>1</v>
      </c>
      <c r="N227" s="65" t="s">
        <v>4</v>
      </c>
      <c r="O227" s="66">
        <v>44013</v>
      </c>
      <c r="P227" s="67">
        <v>2123</v>
      </c>
      <c r="Q227" s="67">
        <v>9552.23</v>
      </c>
      <c r="R227" s="67">
        <v>11675.23</v>
      </c>
      <c r="S227" s="67">
        <v>148.61000000000001</v>
      </c>
      <c r="T227" s="67">
        <v>668.65</v>
      </c>
      <c r="U227" s="68">
        <v>817.26</v>
      </c>
      <c r="V227" s="68">
        <v>275.98999999999978</v>
      </c>
      <c r="W227" s="68">
        <v>1241.7899999999991</v>
      </c>
      <c r="X227" s="67">
        <v>1517.7799999999988</v>
      </c>
      <c r="Y227" s="67">
        <v>1698.4</v>
      </c>
      <c r="Z227" s="67">
        <v>7641.7900000000009</v>
      </c>
      <c r="AA227" s="67">
        <v>9340.19</v>
      </c>
      <c r="AB227" s="67">
        <v>0</v>
      </c>
      <c r="AC227" s="67">
        <v>0</v>
      </c>
      <c r="AD227" s="67">
        <v>0</v>
      </c>
      <c r="AE227" s="67">
        <v>9340.19</v>
      </c>
      <c r="AF227" s="67">
        <v>0</v>
      </c>
      <c r="AG227" s="67">
        <v>2359.38</v>
      </c>
      <c r="AH227" s="67">
        <v>10615.86</v>
      </c>
      <c r="AI227" s="67">
        <v>12975.240000000002</v>
      </c>
      <c r="AJ227" s="67">
        <v>165.15</v>
      </c>
      <c r="AK227" s="67">
        <v>743.11</v>
      </c>
      <c r="AL227" s="67">
        <v>908.26</v>
      </c>
      <c r="AM227" s="67">
        <v>306.72000000000003</v>
      </c>
      <c r="AN227" s="67">
        <v>1380.06</v>
      </c>
      <c r="AO227" s="67">
        <v>1686.78</v>
      </c>
      <c r="AP227" s="67">
        <v>1887.51</v>
      </c>
      <c r="AQ227" s="67">
        <v>8492.69</v>
      </c>
      <c r="AR227" s="67">
        <v>10380.200000000001</v>
      </c>
      <c r="AS227" s="67">
        <v>0</v>
      </c>
      <c r="AT227" s="67">
        <v>0</v>
      </c>
      <c r="AU227" s="67">
        <v>0</v>
      </c>
      <c r="AV227" s="67">
        <v>10380.200000000001</v>
      </c>
      <c r="AW227" s="67">
        <v>0</v>
      </c>
    </row>
    <row r="228" spans="1:49" s="8" customFormat="1" ht="10.5" customHeight="1" x14ac:dyDescent="0.15">
      <c r="A228" s="30">
        <f t="shared" si="3"/>
        <v>217</v>
      </c>
      <c r="B228" s="30" t="s">
        <v>14</v>
      </c>
      <c r="C228" s="30">
        <v>6868</v>
      </c>
      <c r="D228" s="31">
        <v>44012</v>
      </c>
      <c r="E228" s="32">
        <v>44470</v>
      </c>
      <c r="F228" s="33" t="s">
        <v>64</v>
      </c>
      <c r="G228" s="31">
        <v>36122</v>
      </c>
      <c r="H228" s="31">
        <v>36375</v>
      </c>
      <c r="I228" s="31" t="s">
        <v>32</v>
      </c>
      <c r="J228" s="31" t="s">
        <v>39</v>
      </c>
      <c r="K228" s="31" t="s">
        <v>2</v>
      </c>
      <c r="L228" s="34" t="s">
        <v>78</v>
      </c>
      <c r="M228" s="30" t="s">
        <v>1</v>
      </c>
      <c r="N228" s="34" t="s">
        <v>4</v>
      </c>
      <c r="O228" s="37">
        <v>44013</v>
      </c>
      <c r="P228" s="35">
        <v>2123</v>
      </c>
      <c r="Q228" s="35">
        <v>9552.23</v>
      </c>
      <c r="R228" s="35">
        <v>11675.23</v>
      </c>
      <c r="S228" s="35">
        <v>148.61000000000001</v>
      </c>
      <c r="T228" s="35">
        <v>668.65</v>
      </c>
      <c r="U228" s="36">
        <v>817.26</v>
      </c>
      <c r="V228" s="36">
        <v>275.98999999999978</v>
      </c>
      <c r="W228" s="36">
        <v>1241.7899999999991</v>
      </c>
      <c r="X228" s="35">
        <v>1517.7799999999988</v>
      </c>
      <c r="Y228" s="35">
        <v>1698.4</v>
      </c>
      <c r="Z228" s="35">
        <v>7641.7900000000009</v>
      </c>
      <c r="AA228" s="35">
        <v>9340.19</v>
      </c>
      <c r="AB228" s="35">
        <v>0</v>
      </c>
      <c r="AC228" s="35">
        <v>0</v>
      </c>
      <c r="AD228" s="35">
        <v>0</v>
      </c>
      <c r="AE228" s="35">
        <v>9340.19</v>
      </c>
      <c r="AF228" s="35">
        <v>0</v>
      </c>
      <c r="AG228" s="35">
        <v>2359.38</v>
      </c>
      <c r="AH228" s="35">
        <v>10615.86</v>
      </c>
      <c r="AI228" s="35">
        <v>12975.240000000002</v>
      </c>
      <c r="AJ228" s="35">
        <v>165.15</v>
      </c>
      <c r="AK228" s="35">
        <v>743.11</v>
      </c>
      <c r="AL228" s="35">
        <v>908.26</v>
      </c>
      <c r="AM228" s="35">
        <v>306.72000000000003</v>
      </c>
      <c r="AN228" s="35">
        <v>1380.06</v>
      </c>
      <c r="AO228" s="35">
        <v>1686.78</v>
      </c>
      <c r="AP228" s="35">
        <v>1887.51</v>
      </c>
      <c r="AQ228" s="35">
        <v>8492.69</v>
      </c>
      <c r="AR228" s="35">
        <v>10380.200000000001</v>
      </c>
      <c r="AS228" s="35">
        <v>0</v>
      </c>
      <c r="AT228" s="35">
        <v>0</v>
      </c>
      <c r="AU228" s="35">
        <v>0</v>
      </c>
      <c r="AV228" s="35">
        <v>10380.200000000001</v>
      </c>
      <c r="AW228" s="35">
        <v>0</v>
      </c>
    </row>
    <row r="229" spans="1:49" s="8" customFormat="1" ht="10.5" customHeight="1" x14ac:dyDescent="0.15">
      <c r="A229" s="61">
        <f t="shared" si="3"/>
        <v>218</v>
      </c>
      <c r="B229" s="61" t="s">
        <v>14</v>
      </c>
      <c r="C229" s="61">
        <v>6871</v>
      </c>
      <c r="D229" s="62">
        <v>44012</v>
      </c>
      <c r="E229" s="63">
        <v>44470</v>
      </c>
      <c r="F229" s="64" t="s">
        <v>64</v>
      </c>
      <c r="G229" s="62">
        <v>36122</v>
      </c>
      <c r="H229" s="62">
        <v>36375</v>
      </c>
      <c r="I229" s="62" t="s">
        <v>32</v>
      </c>
      <c r="J229" s="62" t="s">
        <v>39</v>
      </c>
      <c r="K229" s="62" t="s">
        <v>2</v>
      </c>
      <c r="L229" s="65" t="s">
        <v>78</v>
      </c>
      <c r="M229" s="61" t="s">
        <v>1</v>
      </c>
      <c r="N229" s="65" t="s">
        <v>4</v>
      </c>
      <c r="O229" s="66">
        <v>44013</v>
      </c>
      <c r="P229" s="67">
        <v>5082.25</v>
      </c>
      <c r="Q229" s="67">
        <v>22867.94</v>
      </c>
      <c r="R229" s="67">
        <v>27950.19</v>
      </c>
      <c r="S229" s="67">
        <v>355.75</v>
      </c>
      <c r="T229" s="67">
        <v>1600.76</v>
      </c>
      <c r="U229" s="68">
        <v>1956.51</v>
      </c>
      <c r="V229" s="68">
        <v>660.69999999999982</v>
      </c>
      <c r="W229" s="68">
        <v>2972.8200000000006</v>
      </c>
      <c r="X229" s="67">
        <v>3633.5200000000004</v>
      </c>
      <c r="Y229" s="67">
        <v>4065.8</v>
      </c>
      <c r="Z229" s="67">
        <v>18294.36</v>
      </c>
      <c r="AA229" s="67">
        <v>22360.16</v>
      </c>
      <c r="AB229" s="67">
        <v>0</v>
      </c>
      <c r="AC229" s="67">
        <v>0</v>
      </c>
      <c r="AD229" s="67">
        <v>0</v>
      </c>
      <c r="AE229" s="67">
        <v>22360.16</v>
      </c>
      <c r="AF229" s="67">
        <v>0</v>
      </c>
      <c r="AG229" s="67">
        <v>5648.14</v>
      </c>
      <c r="AH229" s="67">
        <v>25414.25</v>
      </c>
      <c r="AI229" s="67">
        <v>31062.39</v>
      </c>
      <c r="AJ229" s="67">
        <v>395.36</v>
      </c>
      <c r="AK229" s="67">
        <v>1779</v>
      </c>
      <c r="AL229" s="67">
        <v>2174.36</v>
      </c>
      <c r="AM229" s="67">
        <v>734.26</v>
      </c>
      <c r="AN229" s="67">
        <v>3303.84</v>
      </c>
      <c r="AO229" s="67">
        <v>4038.1</v>
      </c>
      <c r="AP229" s="67">
        <v>4518.5200000000004</v>
      </c>
      <c r="AQ229" s="67">
        <v>20331.41</v>
      </c>
      <c r="AR229" s="67">
        <v>24849.93</v>
      </c>
      <c r="AS229" s="67">
        <v>0</v>
      </c>
      <c r="AT229" s="67">
        <v>0</v>
      </c>
      <c r="AU229" s="67">
        <v>0</v>
      </c>
      <c r="AV229" s="67">
        <v>24849.93</v>
      </c>
      <c r="AW229" s="67">
        <v>0</v>
      </c>
    </row>
    <row r="230" spans="1:49" s="8" customFormat="1" ht="10.5" customHeight="1" x14ac:dyDescent="0.15">
      <c r="A230" s="30">
        <f t="shared" si="3"/>
        <v>219</v>
      </c>
      <c r="B230" s="30" t="s">
        <v>14</v>
      </c>
      <c r="C230" s="30">
        <v>6873</v>
      </c>
      <c r="D230" s="31">
        <v>44012</v>
      </c>
      <c r="E230" s="32">
        <v>44470</v>
      </c>
      <c r="F230" s="33" t="s">
        <v>64</v>
      </c>
      <c r="G230" s="31">
        <v>36122</v>
      </c>
      <c r="H230" s="31">
        <v>36375</v>
      </c>
      <c r="I230" s="31" t="s">
        <v>32</v>
      </c>
      <c r="J230" s="31" t="s">
        <v>39</v>
      </c>
      <c r="K230" s="31" t="s">
        <v>2</v>
      </c>
      <c r="L230" s="34" t="s">
        <v>78</v>
      </c>
      <c r="M230" s="30" t="s">
        <v>1</v>
      </c>
      <c r="N230" s="34" t="s">
        <v>4</v>
      </c>
      <c r="O230" s="37">
        <v>44013</v>
      </c>
      <c r="P230" s="35">
        <v>5304.54</v>
      </c>
      <c r="Q230" s="35">
        <v>23866.7</v>
      </c>
      <c r="R230" s="35">
        <v>29171.24</v>
      </c>
      <c r="S230" s="35">
        <v>371.31</v>
      </c>
      <c r="T230" s="35">
        <v>1670.67</v>
      </c>
      <c r="U230" s="36">
        <v>2041.98</v>
      </c>
      <c r="V230" s="36">
        <v>689.58999999999924</v>
      </c>
      <c r="W230" s="36">
        <v>3102.6600000000044</v>
      </c>
      <c r="X230" s="35">
        <v>3792.2500000000036</v>
      </c>
      <c r="Y230" s="35">
        <v>4243.6400000000003</v>
      </c>
      <c r="Z230" s="35">
        <v>19093.37</v>
      </c>
      <c r="AA230" s="35">
        <v>23337.01</v>
      </c>
      <c r="AB230" s="35">
        <v>0</v>
      </c>
      <c r="AC230" s="35">
        <v>0</v>
      </c>
      <c r="AD230" s="35">
        <v>0</v>
      </c>
      <c r="AE230" s="35">
        <v>23337.01</v>
      </c>
      <c r="AF230" s="35">
        <v>0</v>
      </c>
      <c r="AG230" s="35">
        <v>5895.18</v>
      </c>
      <c r="AH230" s="35">
        <v>26524.23</v>
      </c>
      <c r="AI230" s="35">
        <v>32419.41</v>
      </c>
      <c r="AJ230" s="35">
        <v>412.65</v>
      </c>
      <c r="AK230" s="35">
        <v>1856.6999999999998</v>
      </c>
      <c r="AL230" s="35">
        <v>2269.35</v>
      </c>
      <c r="AM230" s="35">
        <v>766.37</v>
      </c>
      <c r="AN230" s="35">
        <v>3448.1400000000003</v>
      </c>
      <c r="AO230" s="35">
        <v>4214.51</v>
      </c>
      <c r="AP230" s="35">
        <v>4716.16</v>
      </c>
      <c r="AQ230" s="35">
        <v>21219.39</v>
      </c>
      <c r="AR230" s="35">
        <v>25935.55</v>
      </c>
      <c r="AS230" s="35">
        <v>0</v>
      </c>
      <c r="AT230" s="35">
        <v>0</v>
      </c>
      <c r="AU230" s="35">
        <v>0</v>
      </c>
      <c r="AV230" s="35">
        <v>25935.55</v>
      </c>
      <c r="AW230" s="35">
        <v>0</v>
      </c>
    </row>
    <row r="231" spans="1:49" s="8" customFormat="1" ht="10.5" customHeight="1" x14ac:dyDescent="0.15">
      <c r="A231" s="61">
        <f t="shared" si="3"/>
        <v>220</v>
      </c>
      <c r="B231" s="61" t="s">
        <v>14</v>
      </c>
      <c r="C231" s="61">
        <v>6875</v>
      </c>
      <c r="D231" s="62">
        <v>44012</v>
      </c>
      <c r="E231" s="63">
        <v>44470</v>
      </c>
      <c r="F231" s="64" t="s">
        <v>64</v>
      </c>
      <c r="G231" s="62">
        <v>36122</v>
      </c>
      <c r="H231" s="62">
        <v>36375</v>
      </c>
      <c r="I231" s="62" t="s">
        <v>32</v>
      </c>
      <c r="J231" s="62" t="s">
        <v>39</v>
      </c>
      <c r="K231" s="62" t="s">
        <v>2</v>
      </c>
      <c r="L231" s="65" t="s">
        <v>78</v>
      </c>
      <c r="M231" s="61" t="s">
        <v>1</v>
      </c>
      <c r="N231" s="65" t="s">
        <v>4</v>
      </c>
      <c r="O231" s="66">
        <v>44013</v>
      </c>
      <c r="P231" s="67">
        <v>4625.21</v>
      </c>
      <c r="Q231" s="67">
        <v>20810.71</v>
      </c>
      <c r="R231" s="67">
        <v>25435.919999999998</v>
      </c>
      <c r="S231" s="67">
        <v>323.76</v>
      </c>
      <c r="T231" s="67">
        <v>1456.75</v>
      </c>
      <c r="U231" s="68">
        <v>1780.51</v>
      </c>
      <c r="V231" s="68">
        <v>601.27999999999975</v>
      </c>
      <c r="W231" s="68">
        <v>2705.38</v>
      </c>
      <c r="X231" s="67">
        <v>3306.66</v>
      </c>
      <c r="Y231" s="67">
        <v>3700.17</v>
      </c>
      <c r="Z231" s="67">
        <v>16648.580000000002</v>
      </c>
      <c r="AA231" s="67">
        <v>20348.75</v>
      </c>
      <c r="AB231" s="67">
        <v>0</v>
      </c>
      <c r="AC231" s="67">
        <v>0</v>
      </c>
      <c r="AD231" s="67">
        <v>0</v>
      </c>
      <c r="AE231" s="67">
        <v>20348.75</v>
      </c>
      <c r="AF231" s="67">
        <v>0</v>
      </c>
      <c r="AG231" s="67">
        <v>5140.21</v>
      </c>
      <c r="AH231" s="67">
        <v>23127.95</v>
      </c>
      <c r="AI231" s="67">
        <v>28268.16</v>
      </c>
      <c r="AJ231" s="67">
        <v>359.81</v>
      </c>
      <c r="AK231" s="67">
        <v>1618.95</v>
      </c>
      <c r="AL231" s="67">
        <v>1978.76</v>
      </c>
      <c r="AM231" s="67">
        <v>668.23</v>
      </c>
      <c r="AN231" s="67">
        <v>3006.62</v>
      </c>
      <c r="AO231" s="67">
        <v>3674.85</v>
      </c>
      <c r="AP231" s="67">
        <v>4112.17</v>
      </c>
      <c r="AQ231" s="67">
        <v>18502.379999999997</v>
      </c>
      <c r="AR231" s="67">
        <v>22614.55</v>
      </c>
      <c r="AS231" s="67">
        <v>0</v>
      </c>
      <c r="AT231" s="67">
        <v>0</v>
      </c>
      <c r="AU231" s="67">
        <v>0</v>
      </c>
      <c r="AV231" s="67">
        <v>22614.55</v>
      </c>
      <c r="AW231" s="67">
        <v>0</v>
      </c>
    </row>
    <row r="232" spans="1:49" s="8" customFormat="1" ht="10.5" customHeight="1" x14ac:dyDescent="0.15">
      <c r="A232" s="30">
        <f t="shared" si="3"/>
        <v>221</v>
      </c>
      <c r="B232" s="30" t="s">
        <v>14</v>
      </c>
      <c r="C232" s="30">
        <v>6878</v>
      </c>
      <c r="D232" s="31">
        <v>44012</v>
      </c>
      <c r="E232" s="32">
        <v>44470</v>
      </c>
      <c r="F232" s="33" t="s">
        <v>64</v>
      </c>
      <c r="G232" s="31">
        <v>36122</v>
      </c>
      <c r="H232" s="31">
        <v>36375</v>
      </c>
      <c r="I232" s="31" t="s">
        <v>32</v>
      </c>
      <c r="J232" s="31" t="s">
        <v>39</v>
      </c>
      <c r="K232" s="31" t="s">
        <v>2</v>
      </c>
      <c r="L232" s="34" t="s">
        <v>78</v>
      </c>
      <c r="M232" s="30" t="s">
        <v>1</v>
      </c>
      <c r="N232" s="34" t="s">
        <v>4</v>
      </c>
      <c r="O232" s="37">
        <v>44013</v>
      </c>
      <c r="P232" s="35">
        <v>3584.19</v>
      </c>
      <c r="Q232" s="35">
        <v>16126.519999999999</v>
      </c>
      <c r="R232" s="35">
        <v>19710.71</v>
      </c>
      <c r="S232" s="35">
        <v>250.89</v>
      </c>
      <c r="T232" s="35">
        <v>1128.8499999999999</v>
      </c>
      <c r="U232" s="36">
        <v>1379.74</v>
      </c>
      <c r="V232" s="36">
        <v>465.94000000000005</v>
      </c>
      <c r="W232" s="36">
        <v>2096.4499999999975</v>
      </c>
      <c r="X232" s="35">
        <v>2562.3899999999976</v>
      </c>
      <c r="Y232" s="35">
        <v>2867.36</v>
      </c>
      <c r="Z232" s="35">
        <v>12901.22</v>
      </c>
      <c r="AA232" s="35">
        <v>15768.58</v>
      </c>
      <c r="AB232" s="35">
        <v>0</v>
      </c>
      <c r="AC232" s="35">
        <v>0</v>
      </c>
      <c r="AD232" s="35">
        <v>0</v>
      </c>
      <c r="AE232" s="35">
        <v>15768.58</v>
      </c>
      <c r="AF232" s="35">
        <v>0</v>
      </c>
      <c r="AG232" s="35">
        <v>3983.2700000000004</v>
      </c>
      <c r="AH232" s="35">
        <v>17922.18</v>
      </c>
      <c r="AI232" s="35">
        <v>21905.45</v>
      </c>
      <c r="AJ232" s="35">
        <v>278.82</v>
      </c>
      <c r="AK232" s="35">
        <v>1254.55</v>
      </c>
      <c r="AL232" s="35">
        <v>1533.37</v>
      </c>
      <c r="AM232" s="35">
        <v>517.82000000000005</v>
      </c>
      <c r="AN232" s="35">
        <v>2329.8799999999997</v>
      </c>
      <c r="AO232" s="35">
        <v>2847.7</v>
      </c>
      <c r="AP232" s="35">
        <v>3186.63</v>
      </c>
      <c r="AQ232" s="35">
        <v>14337.75</v>
      </c>
      <c r="AR232" s="35">
        <v>17524.38</v>
      </c>
      <c r="AS232" s="35">
        <v>0</v>
      </c>
      <c r="AT232" s="35">
        <v>0</v>
      </c>
      <c r="AU232" s="35">
        <v>0</v>
      </c>
      <c r="AV232" s="35">
        <v>17524.38</v>
      </c>
      <c r="AW232" s="35">
        <v>0</v>
      </c>
    </row>
    <row r="233" spans="1:49" s="8" customFormat="1" ht="10.5" customHeight="1" x14ac:dyDescent="0.15">
      <c r="A233" s="61">
        <f t="shared" si="3"/>
        <v>222</v>
      </c>
      <c r="B233" s="61" t="s">
        <v>14</v>
      </c>
      <c r="C233" s="61">
        <v>6879</v>
      </c>
      <c r="D233" s="62">
        <v>44012</v>
      </c>
      <c r="E233" s="63">
        <v>44470</v>
      </c>
      <c r="F233" s="64" t="s">
        <v>64</v>
      </c>
      <c r="G233" s="62">
        <v>36122</v>
      </c>
      <c r="H233" s="62">
        <v>36375</v>
      </c>
      <c r="I233" s="62" t="s">
        <v>32</v>
      </c>
      <c r="J233" s="62" t="s">
        <v>39</v>
      </c>
      <c r="K233" s="62" t="s">
        <v>2</v>
      </c>
      <c r="L233" s="65" t="s">
        <v>78</v>
      </c>
      <c r="M233" s="61" t="s">
        <v>1</v>
      </c>
      <c r="N233" s="65" t="s">
        <v>4</v>
      </c>
      <c r="O233" s="66">
        <v>44013</v>
      </c>
      <c r="P233" s="67">
        <v>1513.75</v>
      </c>
      <c r="Q233" s="67">
        <v>6811</v>
      </c>
      <c r="R233" s="67">
        <v>8324.75</v>
      </c>
      <c r="S233" s="67">
        <v>105.96</v>
      </c>
      <c r="T233" s="67">
        <v>476.77000000000004</v>
      </c>
      <c r="U233" s="68">
        <v>582.73</v>
      </c>
      <c r="V233" s="68">
        <v>196.78999999999996</v>
      </c>
      <c r="W233" s="68">
        <v>885.42000000000007</v>
      </c>
      <c r="X233" s="67">
        <v>1082.21</v>
      </c>
      <c r="Y233" s="67">
        <v>1211</v>
      </c>
      <c r="Z233" s="67">
        <v>5448.81</v>
      </c>
      <c r="AA233" s="67">
        <v>6659.81</v>
      </c>
      <c r="AB233" s="67">
        <v>0</v>
      </c>
      <c r="AC233" s="67">
        <v>0</v>
      </c>
      <c r="AD233" s="67">
        <v>0</v>
      </c>
      <c r="AE233" s="67">
        <v>6659.81</v>
      </c>
      <c r="AF233" s="67">
        <v>0</v>
      </c>
      <c r="AG233" s="67">
        <v>1682.29</v>
      </c>
      <c r="AH233" s="67">
        <v>7569.4000000000005</v>
      </c>
      <c r="AI233" s="67">
        <v>9251.69</v>
      </c>
      <c r="AJ233" s="67">
        <v>117.75</v>
      </c>
      <c r="AK233" s="67">
        <v>529.86</v>
      </c>
      <c r="AL233" s="67">
        <v>647.61</v>
      </c>
      <c r="AM233" s="67">
        <v>218.7</v>
      </c>
      <c r="AN233" s="67">
        <v>984.01</v>
      </c>
      <c r="AO233" s="67">
        <v>1202.71</v>
      </c>
      <c r="AP233" s="67">
        <v>1345.84</v>
      </c>
      <c r="AQ233" s="67">
        <v>6055.53</v>
      </c>
      <c r="AR233" s="67">
        <v>7401.37</v>
      </c>
      <c r="AS233" s="67">
        <v>0</v>
      </c>
      <c r="AT233" s="67">
        <v>0</v>
      </c>
      <c r="AU233" s="67">
        <v>0</v>
      </c>
      <c r="AV233" s="67">
        <v>7401.37</v>
      </c>
      <c r="AW233" s="67">
        <v>0</v>
      </c>
    </row>
    <row r="234" spans="1:49" s="8" customFormat="1" ht="10.5" customHeight="1" x14ac:dyDescent="0.15">
      <c r="A234" s="30">
        <f t="shared" si="3"/>
        <v>223</v>
      </c>
      <c r="B234" s="30" t="s">
        <v>14</v>
      </c>
      <c r="C234" s="30">
        <v>6882</v>
      </c>
      <c r="D234" s="31">
        <v>44012</v>
      </c>
      <c r="E234" s="32">
        <v>44470</v>
      </c>
      <c r="F234" s="33" t="s">
        <v>64</v>
      </c>
      <c r="G234" s="31">
        <v>36122</v>
      </c>
      <c r="H234" s="31">
        <v>36375</v>
      </c>
      <c r="I234" s="31" t="s">
        <v>32</v>
      </c>
      <c r="J234" s="31" t="s">
        <v>39</v>
      </c>
      <c r="K234" s="31" t="s">
        <v>2</v>
      </c>
      <c r="L234" s="34" t="s">
        <v>78</v>
      </c>
      <c r="M234" s="30" t="s">
        <v>1</v>
      </c>
      <c r="N234" s="34" t="s">
        <v>4</v>
      </c>
      <c r="O234" s="37">
        <v>44013</v>
      </c>
      <c r="P234" s="35">
        <v>5253.76</v>
      </c>
      <c r="Q234" s="35">
        <v>23638.22</v>
      </c>
      <c r="R234" s="35">
        <v>28891.98</v>
      </c>
      <c r="S234" s="35">
        <v>367.76</v>
      </c>
      <c r="T234" s="35">
        <v>1654.67</v>
      </c>
      <c r="U234" s="36">
        <v>2022.43</v>
      </c>
      <c r="V234" s="36">
        <v>682.98999999999978</v>
      </c>
      <c r="W234" s="36">
        <v>3072.9600000000009</v>
      </c>
      <c r="X234" s="35">
        <v>3755.9500000000007</v>
      </c>
      <c r="Y234" s="35">
        <v>4203.01</v>
      </c>
      <c r="Z234" s="35">
        <v>18910.589999999997</v>
      </c>
      <c r="AA234" s="35">
        <v>23113.599999999999</v>
      </c>
      <c r="AB234" s="35">
        <v>0</v>
      </c>
      <c r="AC234" s="35">
        <v>0</v>
      </c>
      <c r="AD234" s="35">
        <v>0</v>
      </c>
      <c r="AE234" s="35">
        <v>23113.599999999999</v>
      </c>
      <c r="AF234" s="35">
        <v>0</v>
      </c>
      <c r="AG234" s="35">
        <v>5838.73</v>
      </c>
      <c r="AH234" s="35">
        <v>26270.309999999998</v>
      </c>
      <c r="AI234" s="35">
        <v>32109.039999999997</v>
      </c>
      <c r="AJ234" s="35">
        <v>408.7</v>
      </c>
      <c r="AK234" s="35">
        <v>1838.9199999999998</v>
      </c>
      <c r="AL234" s="35">
        <v>2247.62</v>
      </c>
      <c r="AM234" s="35">
        <v>759.03</v>
      </c>
      <c r="AN234" s="35">
        <v>3415.13</v>
      </c>
      <c r="AO234" s="35">
        <v>4174.16</v>
      </c>
      <c r="AP234" s="35">
        <v>4671</v>
      </c>
      <c r="AQ234" s="35">
        <v>21016.26</v>
      </c>
      <c r="AR234" s="35">
        <v>25687.26</v>
      </c>
      <c r="AS234" s="35">
        <v>0</v>
      </c>
      <c r="AT234" s="35">
        <v>0</v>
      </c>
      <c r="AU234" s="35">
        <v>0</v>
      </c>
      <c r="AV234" s="35">
        <v>25687.26</v>
      </c>
      <c r="AW234" s="35">
        <v>0</v>
      </c>
    </row>
    <row r="235" spans="1:49" s="8" customFormat="1" ht="10.5" customHeight="1" x14ac:dyDescent="0.15">
      <c r="A235" s="61">
        <f t="shared" si="3"/>
        <v>224</v>
      </c>
      <c r="B235" s="61" t="s">
        <v>14</v>
      </c>
      <c r="C235" s="61">
        <v>6883</v>
      </c>
      <c r="D235" s="62">
        <v>44012</v>
      </c>
      <c r="E235" s="63">
        <v>44470</v>
      </c>
      <c r="F235" s="64" t="s">
        <v>64</v>
      </c>
      <c r="G235" s="62">
        <v>36122</v>
      </c>
      <c r="H235" s="62">
        <v>36375</v>
      </c>
      <c r="I235" s="62" t="s">
        <v>32</v>
      </c>
      <c r="J235" s="62" t="s">
        <v>39</v>
      </c>
      <c r="K235" s="62" t="s">
        <v>2</v>
      </c>
      <c r="L235" s="65" t="s">
        <v>78</v>
      </c>
      <c r="M235" s="61" t="s">
        <v>1</v>
      </c>
      <c r="N235" s="65" t="s">
        <v>4</v>
      </c>
      <c r="O235" s="66">
        <v>44013</v>
      </c>
      <c r="P235" s="67">
        <v>586.12</v>
      </c>
      <c r="Q235" s="67">
        <v>2637.11</v>
      </c>
      <c r="R235" s="67">
        <v>3223.23</v>
      </c>
      <c r="S235" s="67">
        <v>41.02</v>
      </c>
      <c r="T235" s="67">
        <v>184.6</v>
      </c>
      <c r="U235" s="68">
        <v>225.62</v>
      </c>
      <c r="V235" s="68">
        <v>76.200000000000045</v>
      </c>
      <c r="W235" s="68">
        <v>342.81999999999994</v>
      </c>
      <c r="X235" s="67">
        <v>419.02</v>
      </c>
      <c r="Y235" s="67">
        <v>468.9</v>
      </c>
      <c r="Z235" s="67">
        <v>2109.69</v>
      </c>
      <c r="AA235" s="67">
        <v>2578.59</v>
      </c>
      <c r="AB235" s="67">
        <v>0</v>
      </c>
      <c r="AC235" s="67">
        <v>0</v>
      </c>
      <c r="AD235" s="67">
        <v>0</v>
      </c>
      <c r="AE235" s="67">
        <v>2578.59</v>
      </c>
      <c r="AF235" s="67">
        <v>0</v>
      </c>
      <c r="AG235" s="67">
        <v>651.37</v>
      </c>
      <c r="AH235" s="67">
        <v>2930.75</v>
      </c>
      <c r="AI235" s="67">
        <v>3582.12</v>
      </c>
      <c r="AJ235" s="67">
        <v>45.58</v>
      </c>
      <c r="AK235" s="67">
        <v>205.16000000000003</v>
      </c>
      <c r="AL235" s="67">
        <v>250.74</v>
      </c>
      <c r="AM235" s="67">
        <v>84.68</v>
      </c>
      <c r="AN235" s="67">
        <v>380.99</v>
      </c>
      <c r="AO235" s="67">
        <v>465.67</v>
      </c>
      <c r="AP235" s="67">
        <v>521.11</v>
      </c>
      <c r="AQ235" s="67">
        <v>2344.6</v>
      </c>
      <c r="AR235" s="67">
        <v>2865.71</v>
      </c>
      <c r="AS235" s="67">
        <v>0</v>
      </c>
      <c r="AT235" s="67">
        <v>0</v>
      </c>
      <c r="AU235" s="67">
        <v>0</v>
      </c>
      <c r="AV235" s="67">
        <v>2865.71</v>
      </c>
      <c r="AW235" s="67">
        <v>0</v>
      </c>
    </row>
    <row r="236" spans="1:49" s="8" customFormat="1" ht="10.5" customHeight="1" x14ac:dyDescent="0.15">
      <c r="A236" s="30">
        <f t="shared" si="3"/>
        <v>225</v>
      </c>
      <c r="B236" s="30" t="s">
        <v>14</v>
      </c>
      <c r="C236" s="30">
        <v>6891</v>
      </c>
      <c r="D236" s="31">
        <v>44012</v>
      </c>
      <c r="E236" s="32">
        <v>44470</v>
      </c>
      <c r="F236" s="33" t="s">
        <v>64</v>
      </c>
      <c r="G236" s="31">
        <v>36122</v>
      </c>
      <c r="H236" s="31">
        <v>36375</v>
      </c>
      <c r="I236" s="31" t="s">
        <v>32</v>
      </c>
      <c r="J236" s="31" t="s">
        <v>39</v>
      </c>
      <c r="K236" s="31" t="s">
        <v>2</v>
      </c>
      <c r="L236" s="34" t="s">
        <v>78</v>
      </c>
      <c r="M236" s="30" t="s">
        <v>1</v>
      </c>
      <c r="N236" s="34" t="s">
        <v>4</v>
      </c>
      <c r="O236" s="37">
        <v>44013</v>
      </c>
      <c r="P236" s="35">
        <v>2122.92</v>
      </c>
      <c r="Q236" s="35">
        <v>9551.85</v>
      </c>
      <c r="R236" s="35">
        <v>11674.77</v>
      </c>
      <c r="S236" s="35">
        <v>148.6</v>
      </c>
      <c r="T236" s="35">
        <v>668.63</v>
      </c>
      <c r="U236" s="36">
        <v>817.23</v>
      </c>
      <c r="V236" s="36">
        <v>275.98000000000025</v>
      </c>
      <c r="W236" s="36">
        <v>1241.7300000000007</v>
      </c>
      <c r="X236" s="35">
        <v>1517.7100000000009</v>
      </c>
      <c r="Y236" s="35">
        <v>1698.34</v>
      </c>
      <c r="Z236" s="35">
        <v>7641.49</v>
      </c>
      <c r="AA236" s="35">
        <v>9339.83</v>
      </c>
      <c r="AB236" s="35">
        <v>0</v>
      </c>
      <c r="AC236" s="35">
        <v>0</v>
      </c>
      <c r="AD236" s="35">
        <v>0</v>
      </c>
      <c r="AE236" s="35">
        <v>9339.83</v>
      </c>
      <c r="AF236" s="35">
        <v>0</v>
      </c>
      <c r="AG236" s="35">
        <v>2359.2800000000002</v>
      </c>
      <c r="AH236" s="35">
        <v>10615.439999999999</v>
      </c>
      <c r="AI236" s="35">
        <v>12974.72</v>
      </c>
      <c r="AJ236" s="35">
        <v>165.14</v>
      </c>
      <c r="AK236" s="35">
        <v>743.08</v>
      </c>
      <c r="AL236" s="35">
        <v>908.22</v>
      </c>
      <c r="AM236" s="35">
        <v>306.7</v>
      </c>
      <c r="AN236" s="35">
        <v>1380</v>
      </c>
      <c r="AO236" s="35">
        <v>1686.7</v>
      </c>
      <c r="AP236" s="35">
        <v>1887.44</v>
      </c>
      <c r="AQ236" s="35">
        <v>8492.3599999999988</v>
      </c>
      <c r="AR236" s="35">
        <v>10379.799999999999</v>
      </c>
      <c r="AS236" s="35">
        <v>0</v>
      </c>
      <c r="AT236" s="35">
        <v>0</v>
      </c>
      <c r="AU236" s="35">
        <v>0</v>
      </c>
      <c r="AV236" s="35">
        <v>10379.799999999999</v>
      </c>
      <c r="AW236" s="35">
        <v>0</v>
      </c>
    </row>
    <row r="237" spans="1:49" s="8" customFormat="1" ht="10.5" customHeight="1" x14ac:dyDescent="0.15">
      <c r="A237" s="61">
        <f t="shared" si="3"/>
        <v>226</v>
      </c>
      <c r="B237" s="61" t="s">
        <v>14</v>
      </c>
      <c r="C237" s="61">
        <v>6892</v>
      </c>
      <c r="D237" s="62">
        <v>44012</v>
      </c>
      <c r="E237" s="63">
        <v>44470</v>
      </c>
      <c r="F237" s="64" t="s">
        <v>64</v>
      </c>
      <c r="G237" s="62">
        <v>36122</v>
      </c>
      <c r="H237" s="62">
        <v>36375</v>
      </c>
      <c r="I237" s="62" t="s">
        <v>32</v>
      </c>
      <c r="J237" s="62" t="s">
        <v>39</v>
      </c>
      <c r="K237" s="62" t="s">
        <v>2</v>
      </c>
      <c r="L237" s="65" t="s">
        <v>78</v>
      </c>
      <c r="M237" s="61" t="s">
        <v>1</v>
      </c>
      <c r="N237" s="65" t="s">
        <v>4</v>
      </c>
      <c r="O237" s="66">
        <v>44013</v>
      </c>
      <c r="P237" s="67">
        <v>5251.38</v>
      </c>
      <c r="Q237" s="67">
        <v>23627.53</v>
      </c>
      <c r="R237" s="67">
        <v>28878.91</v>
      </c>
      <c r="S237" s="67">
        <v>367.59</v>
      </c>
      <c r="T237" s="67">
        <v>1653.93</v>
      </c>
      <c r="U237" s="68">
        <v>2021.52</v>
      </c>
      <c r="V237" s="68">
        <v>682.68000000000029</v>
      </c>
      <c r="W237" s="68">
        <v>3071.5599999999977</v>
      </c>
      <c r="X237" s="67">
        <v>3754.239999999998</v>
      </c>
      <c r="Y237" s="67">
        <v>4201.1099999999997</v>
      </c>
      <c r="Z237" s="67">
        <v>18902.04</v>
      </c>
      <c r="AA237" s="67">
        <v>23103.15</v>
      </c>
      <c r="AB237" s="67">
        <v>0</v>
      </c>
      <c r="AC237" s="67">
        <v>0</v>
      </c>
      <c r="AD237" s="67">
        <v>0</v>
      </c>
      <c r="AE237" s="67">
        <v>23103.15</v>
      </c>
      <c r="AF237" s="67">
        <v>0</v>
      </c>
      <c r="AG237" s="67">
        <v>5836.1</v>
      </c>
      <c r="AH237" s="67">
        <v>26258.420000000006</v>
      </c>
      <c r="AI237" s="67">
        <v>32094.520000000004</v>
      </c>
      <c r="AJ237" s="67">
        <v>408.52</v>
      </c>
      <c r="AK237" s="67">
        <v>1838.0900000000001</v>
      </c>
      <c r="AL237" s="67">
        <v>2246.61</v>
      </c>
      <c r="AM237" s="67">
        <v>758.69</v>
      </c>
      <c r="AN237" s="67">
        <v>3413.57</v>
      </c>
      <c r="AO237" s="67">
        <v>4172.26</v>
      </c>
      <c r="AP237" s="67">
        <v>4668.8900000000003</v>
      </c>
      <c r="AQ237" s="67">
        <v>21006.760000000002</v>
      </c>
      <c r="AR237" s="67">
        <v>25675.65</v>
      </c>
      <c r="AS237" s="67">
        <v>0</v>
      </c>
      <c r="AT237" s="67">
        <v>0</v>
      </c>
      <c r="AU237" s="67">
        <v>0</v>
      </c>
      <c r="AV237" s="67">
        <v>25675.65</v>
      </c>
      <c r="AW237" s="67">
        <v>0</v>
      </c>
    </row>
    <row r="238" spans="1:49" s="8" customFormat="1" ht="10.5" customHeight="1" x14ac:dyDescent="0.15">
      <c r="A238" s="30">
        <f t="shared" si="3"/>
        <v>227</v>
      </c>
      <c r="B238" s="30" t="s">
        <v>14</v>
      </c>
      <c r="C238" s="30">
        <v>6893</v>
      </c>
      <c r="D238" s="31">
        <v>44012</v>
      </c>
      <c r="E238" s="32">
        <v>44470</v>
      </c>
      <c r="F238" s="33" t="s">
        <v>64</v>
      </c>
      <c r="G238" s="31">
        <v>36122</v>
      </c>
      <c r="H238" s="31">
        <v>36375</v>
      </c>
      <c r="I238" s="31" t="s">
        <v>32</v>
      </c>
      <c r="J238" s="31" t="s">
        <v>39</v>
      </c>
      <c r="K238" s="31" t="s">
        <v>2</v>
      </c>
      <c r="L238" s="34" t="s">
        <v>78</v>
      </c>
      <c r="M238" s="30" t="s">
        <v>1</v>
      </c>
      <c r="N238" s="34" t="s">
        <v>4</v>
      </c>
      <c r="O238" s="37">
        <v>44013</v>
      </c>
      <c r="P238" s="35">
        <v>6171.41</v>
      </c>
      <c r="Q238" s="35">
        <v>27901.66</v>
      </c>
      <c r="R238" s="35">
        <v>34073.07</v>
      </c>
      <c r="S238" s="35">
        <v>431.99</v>
      </c>
      <c r="T238" s="35">
        <v>1953.1200000000001</v>
      </c>
      <c r="U238" s="36">
        <v>2385.11</v>
      </c>
      <c r="V238" s="36">
        <v>802.29</v>
      </c>
      <c r="W238" s="36">
        <v>3627.199999999998</v>
      </c>
      <c r="X238" s="35">
        <v>4429.489999999998</v>
      </c>
      <c r="Y238" s="35">
        <v>4937.13</v>
      </c>
      <c r="Z238" s="35">
        <v>22321.34</v>
      </c>
      <c r="AA238" s="35">
        <v>27258.47</v>
      </c>
      <c r="AB238" s="35">
        <v>0</v>
      </c>
      <c r="AC238" s="35">
        <v>0</v>
      </c>
      <c r="AD238" s="35">
        <v>0</v>
      </c>
      <c r="AE238" s="35">
        <v>27258.47</v>
      </c>
      <c r="AF238" s="35">
        <v>0</v>
      </c>
      <c r="AG238" s="35">
        <v>6858.58</v>
      </c>
      <c r="AH238" s="35">
        <v>31008.46</v>
      </c>
      <c r="AI238" s="35">
        <v>37867.040000000001</v>
      </c>
      <c r="AJ238" s="35">
        <v>480.09</v>
      </c>
      <c r="AK238" s="35">
        <v>2170.5899999999997</v>
      </c>
      <c r="AL238" s="35">
        <v>2650.68</v>
      </c>
      <c r="AM238" s="35">
        <v>891.62</v>
      </c>
      <c r="AN238" s="35">
        <v>4031.08</v>
      </c>
      <c r="AO238" s="35">
        <v>4922.7</v>
      </c>
      <c r="AP238" s="35">
        <v>5486.87</v>
      </c>
      <c r="AQ238" s="35">
        <v>24806.79</v>
      </c>
      <c r="AR238" s="35">
        <v>30293.66</v>
      </c>
      <c r="AS238" s="35">
        <v>0</v>
      </c>
      <c r="AT238" s="35">
        <v>0</v>
      </c>
      <c r="AU238" s="35">
        <v>0</v>
      </c>
      <c r="AV238" s="35">
        <v>30293.66</v>
      </c>
      <c r="AW238" s="35">
        <v>0</v>
      </c>
    </row>
    <row r="239" spans="1:49" s="8" customFormat="1" ht="10.5" customHeight="1" x14ac:dyDescent="0.15">
      <c r="A239" s="61">
        <f t="shared" si="3"/>
        <v>228</v>
      </c>
      <c r="B239" s="61" t="s">
        <v>14</v>
      </c>
      <c r="C239" s="61">
        <v>6894</v>
      </c>
      <c r="D239" s="62">
        <v>44012</v>
      </c>
      <c r="E239" s="63">
        <v>44470</v>
      </c>
      <c r="F239" s="64" t="s">
        <v>64</v>
      </c>
      <c r="G239" s="62">
        <v>36122</v>
      </c>
      <c r="H239" s="62">
        <v>36375</v>
      </c>
      <c r="I239" s="62" t="s">
        <v>32</v>
      </c>
      <c r="J239" s="62" t="s">
        <v>39</v>
      </c>
      <c r="K239" s="62" t="s">
        <v>2</v>
      </c>
      <c r="L239" s="65" t="s">
        <v>78</v>
      </c>
      <c r="M239" s="61" t="s">
        <v>1</v>
      </c>
      <c r="N239" s="65" t="s">
        <v>4</v>
      </c>
      <c r="O239" s="66">
        <v>44013</v>
      </c>
      <c r="P239" s="67">
        <v>2627.79</v>
      </c>
      <c r="Q239" s="67">
        <v>11823.060000000001</v>
      </c>
      <c r="R239" s="67">
        <v>14450.85</v>
      </c>
      <c r="S239" s="67">
        <v>183.94</v>
      </c>
      <c r="T239" s="67">
        <v>827.6099999999999</v>
      </c>
      <c r="U239" s="68">
        <v>1011.55</v>
      </c>
      <c r="V239" s="68">
        <v>341.61000000000013</v>
      </c>
      <c r="W239" s="68">
        <v>1536.9900000000002</v>
      </c>
      <c r="X239" s="67">
        <v>1878.6000000000004</v>
      </c>
      <c r="Y239" s="67">
        <v>2102.2399999999998</v>
      </c>
      <c r="Z239" s="67">
        <v>9458.4600000000009</v>
      </c>
      <c r="AA239" s="67">
        <v>11560.7</v>
      </c>
      <c r="AB239" s="67">
        <v>0</v>
      </c>
      <c r="AC239" s="67">
        <v>0</v>
      </c>
      <c r="AD239" s="67">
        <v>0</v>
      </c>
      <c r="AE239" s="67">
        <v>11560.7</v>
      </c>
      <c r="AF239" s="67">
        <v>0</v>
      </c>
      <c r="AG239" s="67">
        <v>2920.38</v>
      </c>
      <c r="AH239" s="67">
        <v>13139.529999999999</v>
      </c>
      <c r="AI239" s="67">
        <v>16059.91</v>
      </c>
      <c r="AJ239" s="67">
        <v>204.42</v>
      </c>
      <c r="AK239" s="67">
        <v>919.7600000000001</v>
      </c>
      <c r="AL239" s="67">
        <v>1124.18</v>
      </c>
      <c r="AM239" s="67">
        <v>379.64</v>
      </c>
      <c r="AN239" s="67">
        <v>1708.13</v>
      </c>
      <c r="AO239" s="67">
        <v>2087.77</v>
      </c>
      <c r="AP239" s="67">
        <v>2336.3200000000002</v>
      </c>
      <c r="AQ239" s="67">
        <v>10511.64</v>
      </c>
      <c r="AR239" s="67">
        <v>12847.96</v>
      </c>
      <c r="AS239" s="67">
        <v>0</v>
      </c>
      <c r="AT239" s="67">
        <v>0</v>
      </c>
      <c r="AU239" s="67">
        <v>0</v>
      </c>
      <c r="AV239" s="67">
        <v>12847.96</v>
      </c>
      <c r="AW239" s="67">
        <v>0</v>
      </c>
    </row>
    <row r="240" spans="1:49" s="8" customFormat="1" ht="10.5" customHeight="1" x14ac:dyDescent="0.15">
      <c r="A240" s="30">
        <f t="shared" si="3"/>
        <v>229</v>
      </c>
      <c r="B240" s="30" t="s">
        <v>14</v>
      </c>
      <c r="C240" s="30">
        <v>6896</v>
      </c>
      <c r="D240" s="31">
        <v>44012</v>
      </c>
      <c r="E240" s="32">
        <v>44470</v>
      </c>
      <c r="F240" s="33" t="s">
        <v>64</v>
      </c>
      <c r="G240" s="31">
        <v>36122</v>
      </c>
      <c r="H240" s="31">
        <v>36375</v>
      </c>
      <c r="I240" s="31" t="s">
        <v>32</v>
      </c>
      <c r="J240" s="31" t="s">
        <v>39</v>
      </c>
      <c r="K240" s="31" t="s">
        <v>2</v>
      </c>
      <c r="L240" s="34" t="s">
        <v>78</v>
      </c>
      <c r="M240" s="30" t="s">
        <v>1</v>
      </c>
      <c r="N240" s="34" t="s">
        <v>4</v>
      </c>
      <c r="O240" s="37">
        <v>44013</v>
      </c>
      <c r="P240" s="35">
        <v>2627.79</v>
      </c>
      <c r="Q240" s="35">
        <v>11823.060000000001</v>
      </c>
      <c r="R240" s="35">
        <v>14450.85</v>
      </c>
      <c r="S240" s="35">
        <v>183.94</v>
      </c>
      <c r="T240" s="35">
        <v>827.6099999999999</v>
      </c>
      <c r="U240" s="36">
        <v>1011.55</v>
      </c>
      <c r="V240" s="36">
        <v>341.61000000000013</v>
      </c>
      <c r="W240" s="36">
        <v>1536.9900000000002</v>
      </c>
      <c r="X240" s="35">
        <v>1878.6000000000004</v>
      </c>
      <c r="Y240" s="35">
        <v>2102.2399999999998</v>
      </c>
      <c r="Z240" s="35">
        <v>9458.4600000000009</v>
      </c>
      <c r="AA240" s="35">
        <v>11560.7</v>
      </c>
      <c r="AB240" s="35">
        <v>0</v>
      </c>
      <c r="AC240" s="35">
        <v>0</v>
      </c>
      <c r="AD240" s="35">
        <v>0</v>
      </c>
      <c r="AE240" s="35">
        <v>11560.7</v>
      </c>
      <c r="AF240" s="35">
        <v>0</v>
      </c>
      <c r="AG240" s="35">
        <v>2920.38</v>
      </c>
      <c r="AH240" s="35">
        <v>13139.529999999999</v>
      </c>
      <c r="AI240" s="35">
        <v>16059.91</v>
      </c>
      <c r="AJ240" s="35">
        <v>204.42</v>
      </c>
      <c r="AK240" s="35">
        <v>919.7600000000001</v>
      </c>
      <c r="AL240" s="35">
        <v>1124.18</v>
      </c>
      <c r="AM240" s="35">
        <v>379.64</v>
      </c>
      <c r="AN240" s="35">
        <v>1708.13</v>
      </c>
      <c r="AO240" s="35">
        <v>2087.77</v>
      </c>
      <c r="AP240" s="35">
        <v>2336.3200000000002</v>
      </c>
      <c r="AQ240" s="35">
        <v>10511.64</v>
      </c>
      <c r="AR240" s="35">
        <v>12847.96</v>
      </c>
      <c r="AS240" s="35">
        <v>0</v>
      </c>
      <c r="AT240" s="35">
        <v>0</v>
      </c>
      <c r="AU240" s="35">
        <v>0</v>
      </c>
      <c r="AV240" s="35">
        <v>12847.96</v>
      </c>
      <c r="AW240" s="35">
        <v>0</v>
      </c>
    </row>
    <row r="241" spans="1:49" s="8" customFormat="1" ht="10.5" customHeight="1" x14ac:dyDescent="0.15">
      <c r="A241" s="61">
        <f t="shared" si="3"/>
        <v>230</v>
      </c>
      <c r="B241" s="61" t="s">
        <v>14</v>
      </c>
      <c r="C241" s="61">
        <v>6897</v>
      </c>
      <c r="D241" s="62">
        <v>44012</v>
      </c>
      <c r="E241" s="63">
        <v>44470</v>
      </c>
      <c r="F241" s="64" t="s">
        <v>64</v>
      </c>
      <c r="G241" s="62">
        <v>36122</v>
      </c>
      <c r="H241" s="62">
        <v>36375</v>
      </c>
      <c r="I241" s="62" t="s">
        <v>32</v>
      </c>
      <c r="J241" s="62" t="s">
        <v>39</v>
      </c>
      <c r="K241" s="62" t="s">
        <v>2</v>
      </c>
      <c r="L241" s="65" t="s">
        <v>78</v>
      </c>
      <c r="M241" s="61" t="s">
        <v>1</v>
      </c>
      <c r="N241" s="65" t="s">
        <v>4</v>
      </c>
      <c r="O241" s="66">
        <v>44013</v>
      </c>
      <c r="P241" s="67">
        <v>3263.57</v>
      </c>
      <c r="Q241" s="67">
        <v>14682.970000000001</v>
      </c>
      <c r="R241" s="67">
        <v>17946.54</v>
      </c>
      <c r="S241" s="67">
        <v>228.44</v>
      </c>
      <c r="T241" s="67">
        <v>1027.81</v>
      </c>
      <c r="U241" s="68">
        <v>1256.25</v>
      </c>
      <c r="V241" s="68">
        <v>424.27</v>
      </c>
      <c r="W241" s="68">
        <v>1908.7800000000011</v>
      </c>
      <c r="X241" s="67">
        <v>2333.0500000000011</v>
      </c>
      <c r="Y241" s="67">
        <v>2610.86</v>
      </c>
      <c r="Z241" s="67">
        <v>11746.38</v>
      </c>
      <c r="AA241" s="67">
        <v>14357.24</v>
      </c>
      <c r="AB241" s="67">
        <v>0</v>
      </c>
      <c r="AC241" s="67">
        <v>0</v>
      </c>
      <c r="AD241" s="67">
        <v>0</v>
      </c>
      <c r="AE241" s="67">
        <v>14357.24</v>
      </c>
      <c r="AF241" s="67">
        <v>0</v>
      </c>
      <c r="AG241" s="67">
        <v>3626.9500000000003</v>
      </c>
      <c r="AH241" s="67">
        <v>16317.899999999998</v>
      </c>
      <c r="AI241" s="67">
        <v>19944.849999999999</v>
      </c>
      <c r="AJ241" s="67">
        <v>253.87</v>
      </c>
      <c r="AK241" s="67">
        <v>1142.2600000000002</v>
      </c>
      <c r="AL241" s="67">
        <v>1396.13</v>
      </c>
      <c r="AM241" s="67">
        <v>471.51</v>
      </c>
      <c r="AN241" s="67">
        <v>2121.3199999999997</v>
      </c>
      <c r="AO241" s="67">
        <v>2592.83</v>
      </c>
      <c r="AP241" s="67">
        <v>2901.57</v>
      </c>
      <c r="AQ241" s="67">
        <v>13054.32</v>
      </c>
      <c r="AR241" s="67">
        <v>15955.89</v>
      </c>
      <c r="AS241" s="67">
        <v>0</v>
      </c>
      <c r="AT241" s="67">
        <v>0</v>
      </c>
      <c r="AU241" s="67">
        <v>0</v>
      </c>
      <c r="AV241" s="67">
        <v>15955.89</v>
      </c>
      <c r="AW241" s="67">
        <v>0</v>
      </c>
    </row>
    <row r="242" spans="1:49" s="8" customFormat="1" ht="10.5" customHeight="1" x14ac:dyDescent="0.15">
      <c r="A242" s="30">
        <f t="shared" si="3"/>
        <v>231</v>
      </c>
      <c r="B242" s="30" t="s">
        <v>14</v>
      </c>
      <c r="C242" s="30">
        <v>6898</v>
      </c>
      <c r="D242" s="31">
        <v>44012</v>
      </c>
      <c r="E242" s="32">
        <v>44470</v>
      </c>
      <c r="F242" s="33" t="s">
        <v>64</v>
      </c>
      <c r="G242" s="31">
        <v>36122</v>
      </c>
      <c r="H242" s="31">
        <v>36375</v>
      </c>
      <c r="I242" s="31" t="s">
        <v>32</v>
      </c>
      <c r="J242" s="31" t="s">
        <v>39</v>
      </c>
      <c r="K242" s="31" t="s">
        <v>2</v>
      </c>
      <c r="L242" s="34" t="s">
        <v>78</v>
      </c>
      <c r="M242" s="30" t="s">
        <v>1</v>
      </c>
      <c r="N242" s="34" t="s">
        <v>4</v>
      </c>
      <c r="O242" s="37">
        <v>44013</v>
      </c>
      <c r="P242" s="35">
        <v>629.14</v>
      </c>
      <c r="Q242" s="35">
        <v>10099.310000000001</v>
      </c>
      <c r="R242" s="35">
        <v>10728.45</v>
      </c>
      <c r="S242" s="35">
        <v>44.03</v>
      </c>
      <c r="T242" s="35">
        <v>706.96</v>
      </c>
      <c r="U242" s="36">
        <v>750.99</v>
      </c>
      <c r="V242" s="36">
        <v>81.79000000000002</v>
      </c>
      <c r="W242" s="36">
        <v>1312.9000000000005</v>
      </c>
      <c r="X242" s="35">
        <v>1394.6900000000005</v>
      </c>
      <c r="Y242" s="35">
        <v>503.32</v>
      </c>
      <c r="Z242" s="35">
        <v>8079.4500000000007</v>
      </c>
      <c r="AA242" s="35">
        <v>8582.77</v>
      </c>
      <c r="AB242" s="35">
        <v>0</v>
      </c>
      <c r="AC242" s="35">
        <v>0</v>
      </c>
      <c r="AD242" s="35">
        <v>0</v>
      </c>
      <c r="AE242" s="35">
        <v>8582.77</v>
      </c>
      <c r="AF242" s="35">
        <v>0</v>
      </c>
      <c r="AG242" s="35">
        <v>699.18000000000006</v>
      </c>
      <c r="AH242" s="35">
        <v>11223.85</v>
      </c>
      <c r="AI242" s="35">
        <v>11923.03</v>
      </c>
      <c r="AJ242" s="35">
        <v>48.93</v>
      </c>
      <c r="AK242" s="35">
        <v>785.68000000000006</v>
      </c>
      <c r="AL242" s="35">
        <v>834.61</v>
      </c>
      <c r="AM242" s="35">
        <v>90.89</v>
      </c>
      <c r="AN242" s="35">
        <v>1459.09</v>
      </c>
      <c r="AO242" s="35">
        <v>1549.98</v>
      </c>
      <c r="AP242" s="35">
        <v>559.36</v>
      </c>
      <c r="AQ242" s="35">
        <v>8979.08</v>
      </c>
      <c r="AR242" s="35">
        <v>9538.44</v>
      </c>
      <c r="AS242" s="35">
        <v>0</v>
      </c>
      <c r="AT242" s="35">
        <v>0</v>
      </c>
      <c r="AU242" s="35">
        <v>0</v>
      </c>
      <c r="AV242" s="35">
        <v>9538.44</v>
      </c>
      <c r="AW242" s="35">
        <v>0</v>
      </c>
    </row>
    <row r="243" spans="1:49" s="8" customFormat="1" ht="10.5" customHeight="1" x14ac:dyDescent="0.15">
      <c r="A243" s="61">
        <f t="shared" si="3"/>
        <v>232</v>
      </c>
      <c r="B243" s="61" t="s">
        <v>14</v>
      </c>
      <c r="C243" s="61">
        <v>6900</v>
      </c>
      <c r="D243" s="62">
        <v>44012</v>
      </c>
      <c r="E243" s="63">
        <v>44470</v>
      </c>
      <c r="F243" s="64" t="s">
        <v>64</v>
      </c>
      <c r="G243" s="62">
        <v>36122</v>
      </c>
      <c r="H243" s="62">
        <v>36375</v>
      </c>
      <c r="I243" s="62" t="s">
        <v>32</v>
      </c>
      <c r="J243" s="62" t="s">
        <v>39</v>
      </c>
      <c r="K243" s="62" t="s">
        <v>2</v>
      </c>
      <c r="L243" s="65" t="s">
        <v>78</v>
      </c>
      <c r="M243" s="61" t="s">
        <v>1</v>
      </c>
      <c r="N243" s="65" t="s">
        <v>4</v>
      </c>
      <c r="O243" s="66">
        <v>44013</v>
      </c>
      <c r="P243" s="67">
        <v>2123.19</v>
      </c>
      <c r="Q243" s="67">
        <v>9553.09</v>
      </c>
      <c r="R243" s="67">
        <v>11676.28</v>
      </c>
      <c r="S243" s="67">
        <v>148.62</v>
      </c>
      <c r="T243" s="67">
        <v>668.71</v>
      </c>
      <c r="U243" s="68">
        <v>817.33</v>
      </c>
      <c r="V243" s="68">
        <v>276.01000000000022</v>
      </c>
      <c r="W243" s="68">
        <v>1241.8999999999996</v>
      </c>
      <c r="X243" s="67">
        <v>1517.9099999999999</v>
      </c>
      <c r="Y243" s="67">
        <v>1698.56</v>
      </c>
      <c r="Z243" s="67">
        <v>7642.4800000000014</v>
      </c>
      <c r="AA243" s="67">
        <v>9341.0400000000009</v>
      </c>
      <c r="AB243" s="67">
        <v>0</v>
      </c>
      <c r="AC243" s="67">
        <v>0</v>
      </c>
      <c r="AD243" s="67">
        <v>0</v>
      </c>
      <c r="AE243" s="67">
        <v>9341.0400000000009</v>
      </c>
      <c r="AF243" s="67">
        <v>0</v>
      </c>
      <c r="AG243" s="67">
        <v>2359.59</v>
      </c>
      <c r="AH243" s="67">
        <v>10616.81</v>
      </c>
      <c r="AI243" s="67">
        <v>12976.4</v>
      </c>
      <c r="AJ243" s="67">
        <v>165.16</v>
      </c>
      <c r="AK243" s="67">
        <v>743.17000000000007</v>
      </c>
      <c r="AL243" s="67">
        <v>908.33</v>
      </c>
      <c r="AM243" s="67">
        <v>306.74</v>
      </c>
      <c r="AN243" s="67">
        <v>1380.18</v>
      </c>
      <c r="AO243" s="67">
        <v>1686.92</v>
      </c>
      <c r="AP243" s="67">
        <v>1887.69</v>
      </c>
      <c r="AQ243" s="67">
        <v>8493.4599999999991</v>
      </c>
      <c r="AR243" s="67">
        <v>10381.15</v>
      </c>
      <c r="AS243" s="67">
        <v>0</v>
      </c>
      <c r="AT243" s="67">
        <v>0</v>
      </c>
      <c r="AU243" s="67">
        <v>0</v>
      </c>
      <c r="AV243" s="67">
        <v>10381.15</v>
      </c>
      <c r="AW243" s="67">
        <v>0</v>
      </c>
    </row>
    <row r="244" spans="1:49" s="8" customFormat="1" ht="10.5" customHeight="1" x14ac:dyDescent="0.15">
      <c r="A244" s="30">
        <f t="shared" si="3"/>
        <v>233</v>
      </c>
      <c r="B244" s="30" t="s">
        <v>14</v>
      </c>
      <c r="C244" s="30">
        <v>6901</v>
      </c>
      <c r="D244" s="31">
        <v>44012</v>
      </c>
      <c r="E244" s="32">
        <v>44470</v>
      </c>
      <c r="F244" s="33" t="s">
        <v>64</v>
      </c>
      <c r="G244" s="31">
        <v>36122</v>
      </c>
      <c r="H244" s="31">
        <v>36375</v>
      </c>
      <c r="I244" s="31" t="s">
        <v>32</v>
      </c>
      <c r="J244" s="31" t="s">
        <v>39</v>
      </c>
      <c r="K244" s="31" t="s">
        <v>2</v>
      </c>
      <c r="L244" s="34" t="s">
        <v>78</v>
      </c>
      <c r="M244" s="30" t="s">
        <v>1</v>
      </c>
      <c r="N244" s="34" t="s">
        <v>4</v>
      </c>
      <c r="O244" s="37">
        <v>44013</v>
      </c>
      <c r="P244" s="35">
        <v>2123.19</v>
      </c>
      <c r="Q244" s="35">
        <v>9553.09</v>
      </c>
      <c r="R244" s="35">
        <v>11676.28</v>
      </c>
      <c r="S244" s="35">
        <v>148.62</v>
      </c>
      <c r="T244" s="35">
        <v>668.71</v>
      </c>
      <c r="U244" s="36">
        <v>817.33</v>
      </c>
      <c r="V244" s="36">
        <v>276.01000000000022</v>
      </c>
      <c r="W244" s="36">
        <v>1241.8999999999996</v>
      </c>
      <c r="X244" s="35">
        <v>1517.9099999999999</v>
      </c>
      <c r="Y244" s="35">
        <v>1698.56</v>
      </c>
      <c r="Z244" s="35">
        <v>7642.4800000000014</v>
      </c>
      <c r="AA244" s="35">
        <v>9341.0400000000009</v>
      </c>
      <c r="AB244" s="35">
        <v>0</v>
      </c>
      <c r="AC244" s="35">
        <v>0</v>
      </c>
      <c r="AD244" s="35">
        <v>0</v>
      </c>
      <c r="AE244" s="35">
        <v>9341.0400000000009</v>
      </c>
      <c r="AF244" s="35">
        <v>0</v>
      </c>
      <c r="AG244" s="35">
        <v>2359.59</v>
      </c>
      <c r="AH244" s="35">
        <v>10616.81</v>
      </c>
      <c r="AI244" s="35">
        <v>12976.4</v>
      </c>
      <c r="AJ244" s="35">
        <v>165.16</v>
      </c>
      <c r="AK244" s="35">
        <v>743.17000000000007</v>
      </c>
      <c r="AL244" s="35">
        <v>908.33</v>
      </c>
      <c r="AM244" s="35">
        <v>306.74</v>
      </c>
      <c r="AN244" s="35">
        <v>1380.18</v>
      </c>
      <c r="AO244" s="35">
        <v>1686.92</v>
      </c>
      <c r="AP244" s="35">
        <v>1887.69</v>
      </c>
      <c r="AQ244" s="35">
        <v>8493.4599999999991</v>
      </c>
      <c r="AR244" s="35">
        <v>10381.15</v>
      </c>
      <c r="AS244" s="35">
        <v>0</v>
      </c>
      <c r="AT244" s="35">
        <v>0</v>
      </c>
      <c r="AU244" s="35">
        <v>0</v>
      </c>
      <c r="AV244" s="35">
        <v>10381.15</v>
      </c>
      <c r="AW244" s="35">
        <v>0</v>
      </c>
    </row>
    <row r="245" spans="1:49" s="8" customFormat="1" ht="10.5" customHeight="1" x14ac:dyDescent="0.15">
      <c r="A245" s="61">
        <f t="shared" si="3"/>
        <v>234</v>
      </c>
      <c r="B245" s="61" t="s">
        <v>14</v>
      </c>
      <c r="C245" s="61">
        <v>6902</v>
      </c>
      <c r="D245" s="62">
        <v>44012</v>
      </c>
      <c r="E245" s="63">
        <v>44470</v>
      </c>
      <c r="F245" s="64" t="s">
        <v>64</v>
      </c>
      <c r="G245" s="62">
        <v>36122</v>
      </c>
      <c r="H245" s="62">
        <v>36375</v>
      </c>
      <c r="I245" s="62" t="s">
        <v>32</v>
      </c>
      <c r="J245" s="62" t="s">
        <v>39</v>
      </c>
      <c r="K245" s="62" t="s">
        <v>2</v>
      </c>
      <c r="L245" s="65" t="s">
        <v>78</v>
      </c>
      <c r="M245" s="61" t="s">
        <v>1</v>
      </c>
      <c r="N245" s="65" t="s">
        <v>4</v>
      </c>
      <c r="O245" s="66">
        <v>44013</v>
      </c>
      <c r="P245" s="67">
        <v>4230.55</v>
      </c>
      <c r="Q245" s="67">
        <v>18181.13</v>
      </c>
      <c r="R245" s="67">
        <v>22411.68</v>
      </c>
      <c r="S245" s="67">
        <v>296.13</v>
      </c>
      <c r="T245" s="67">
        <v>1272.6799999999998</v>
      </c>
      <c r="U245" s="68">
        <v>1568.81</v>
      </c>
      <c r="V245" s="68">
        <v>549.98</v>
      </c>
      <c r="W245" s="68">
        <v>2363.5400000000004</v>
      </c>
      <c r="X245" s="67">
        <v>2913.5200000000004</v>
      </c>
      <c r="Y245" s="67">
        <v>3384.44</v>
      </c>
      <c r="Z245" s="67">
        <v>14544.909999999998</v>
      </c>
      <c r="AA245" s="67">
        <v>17929.349999999999</v>
      </c>
      <c r="AB245" s="67">
        <v>0</v>
      </c>
      <c r="AC245" s="67">
        <v>0</v>
      </c>
      <c r="AD245" s="67">
        <v>0</v>
      </c>
      <c r="AE245" s="67">
        <v>17929.349999999999</v>
      </c>
      <c r="AF245" s="67">
        <v>0</v>
      </c>
      <c r="AG245" s="67">
        <v>4701.6000000000004</v>
      </c>
      <c r="AH245" s="67">
        <v>20205.57</v>
      </c>
      <c r="AI245" s="67">
        <v>24907.17</v>
      </c>
      <c r="AJ245" s="67">
        <v>329.1</v>
      </c>
      <c r="AK245" s="67">
        <v>1414.3899999999999</v>
      </c>
      <c r="AL245" s="67">
        <v>1743.49</v>
      </c>
      <c r="AM245" s="67">
        <v>611.21</v>
      </c>
      <c r="AN245" s="67">
        <v>2626.72</v>
      </c>
      <c r="AO245" s="67">
        <v>3237.93</v>
      </c>
      <c r="AP245" s="67">
        <v>3761.29</v>
      </c>
      <c r="AQ245" s="67">
        <v>16164.46</v>
      </c>
      <c r="AR245" s="67">
        <v>19925.75</v>
      </c>
      <c r="AS245" s="67">
        <v>0</v>
      </c>
      <c r="AT245" s="67">
        <v>0</v>
      </c>
      <c r="AU245" s="67">
        <v>0</v>
      </c>
      <c r="AV245" s="67">
        <v>19925.75</v>
      </c>
      <c r="AW245" s="67">
        <v>0</v>
      </c>
    </row>
    <row r="246" spans="1:49" s="8" customFormat="1" ht="10.5" customHeight="1" x14ac:dyDescent="0.15">
      <c r="A246" s="30">
        <f t="shared" si="3"/>
        <v>235</v>
      </c>
      <c r="B246" s="30" t="s">
        <v>14</v>
      </c>
      <c r="C246" s="30">
        <v>6904</v>
      </c>
      <c r="D246" s="31">
        <v>44012</v>
      </c>
      <c r="E246" s="32">
        <v>44470</v>
      </c>
      <c r="F246" s="33" t="s">
        <v>64</v>
      </c>
      <c r="G246" s="31">
        <v>36122</v>
      </c>
      <c r="H246" s="31">
        <v>36375</v>
      </c>
      <c r="I246" s="31" t="s">
        <v>32</v>
      </c>
      <c r="J246" s="31" t="s">
        <v>39</v>
      </c>
      <c r="K246" s="31" t="s">
        <v>2</v>
      </c>
      <c r="L246" s="34" t="s">
        <v>78</v>
      </c>
      <c r="M246" s="30" t="s">
        <v>1</v>
      </c>
      <c r="N246" s="34" t="s">
        <v>4</v>
      </c>
      <c r="O246" s="37">
        <v>44013</v>
      </c>
      <c r="P246" s="35">
        <v>3583.04</v>
      </c>
      <c r="Q246" s="35">
        <v>16121.329999999998</v>
      </c>
      <c r="R246" s="35">
        <v>19704.37</v>
      </c>
      <c r="S246" s="35">
        <v>250.81</v>
      </c>
      <c r="T246" s="35">
        <v>1128.49</v>
      </c>
      <c r="U246" s="36">
        <v>1379.3</v>
      </c>
      <c r="V246" s="36">
        <v>465.78999999999996</v>
      </c>
      <c r="W246" s="36">
        <v>2095.7699999999995</v>
      </c>
      <c r="X246" s="35">
        <v>2561.5599999999995</v>
      </c>
      <c r="Y246" s="35">
        <v>2866.44</v>
      </c>
      <c r="Z246" s="35">
        <v>12897.07</v>
      </c>
      <c r="AA246" s="35">
        <v>15763.51</v>
      </c>
      <c r="AB246" s="35">
        <v>0</v>
      </c>
      <c r="AC246" s="35">
        <v>0</v>
      </c>
      <c r="AD246" s="35">
        <v>0</v>
      </c>
      <c r="AE246" s="35">
        <v>15763.51</v>
      </c>
      <c r="AF246" s="35">
        <v>0</v>
      </c>
      <c r="AG246" s="35">
        <v>3981.9900000000002</v>
      </c>
      <c r="AH246" s="35">
        <v>17916.419999999998</v>
      </c>
      <c r="AI246" s="35">
        <v>21898.41</v>
      </c>
      <c r="AJ246" s="35">
        <v>278.73</v>
      </c>
      <c r="AK246" s="35">
        <v>1254.1500000000001</v>
      </c>
      <c r="AL246" s="35">
        <v>1532.88</v>
      </c>
      <c r="AM246" s="35">
        <v>517.65</v>
      </c>
      <c r="AN246" s="35">
        <v>2329.13</v>
      </c>
      <c r="AO246" s="35">
        <v>2846.78</v>
      </c>
      <c r="AP246" s="35">
        <v>3185.61</v>
      </c>
      <c r="AQ246" s="35">
        <v>14333.14</v>
      </c>
      <c r="AR246" s="35">
        <v>17518.75</v>
      </c>
      <c r="AS246" s="35">
        <v>0</v>
      </c>
      <c r="AT246" s="35">
        <v>0</v>
      </c>
      <c r="AU246" s="35">
        <v>0</v>
      </c>
      <c r="AV246" s="35">
        <v>17518.75</v>
      </c>
      <c r="AW246" s="35">
        <v>0</v>
      </c>
    </row>
    <row r="247" spans="1:49" s="8" customFormat="1" ht="10.5" customHeight="1" x14ac:dyDescent="0.15">
      <c r="A247" s="61">
        <f t="shared" si="3"/>
        <v>236</v>
      </c>
      <c r="B247" s="61" t="s">
        <v>14</v>
      </c>
      <c r="C247" s="61">
        <v>6907</v>
      </c>
      <c r="D247" s="62">
        <v>44012</v>
      </c>
      <c r="E247" s="63">
        <v>44470</v>
      </c>
      <c r="F247" s="64" t="s">
        <v>64</v>
      </c>
      <c r="G247" s="62">
        <v>36122</v>
      </c>
      <c r="H247" s="62">
        <v>36375</v>
      </c>
      <c r="I247" s="62" t="s">
        <v>32</v>
      </c>
      <c r="J247" s="62" t="s">
        <v>39</v>
      </c>
      <c r="K247" s="62" t="s">
        <v>2</v>
      </c>
      <c r="L247" s="65" t="s">
        <v>78</v>
      </c>
      <c r="M247" s="61" t="s">
        <v>1</v>
      </c>
      <c r="N247" s="65" t="s">
        <v>4</v>
      </c>
      <c r="O247" s="66">
        <v>44013</v>
      </c>
      <c r="P247" s="67">
        <v>3583.14</v>
      </c>
      <c r="Q247" s="67">
        <v>16121.810000000001</v>
      </c>
      <c r="R247" s="67">
        <v>19704.95</v>
      </c>
      <c r="S247" s="67">
        <v>250.81</v>
      </c>
      <c r="T247" s="67">
        <v>1128.53</v>
      </c>
      <c r="U247" s="68">
        <v>1379.34</v>
      </c>
      <c r="V247" s="68">
        <v>465.80999999999995</v>
      </c>
      <c r="W247" s="68">
        <v>2095.8300000000013</v>
      </c>
      <c r="X247" s="67">
        <v>2561.6400000000012</v>
      </c>
      <c r="Y247" s="67">
        <v>2866.52</v>
      </c>
      <c r="Z247" s="67">
        <v>12897.449999999999</v>
      </c>
      <c r="AA247" s="67">
        <v>15763.97</v>
      </c>
      <c r="AB247" s="67">
        <v>0</v>
      </c>
      <c r="AC247" s="67">
        <v>0</v>
      </c>
      <c r="AD247" s="67">
        <v>0</v>
      </c>
      <c r="AE247" s="67">
        <v>15763.97</v>
      </c>
      <c r="AF247" s="67">
        <v>0</v>
      </c>
      <c r="AG247" s="67">
        <v>3982.1</v>
      </c>
      <c r="AH247" s="67">
        <v>17916.95</v>
      </c>
      <c r="AI247" s="67">
        <v>21899.05</v>
      </c>
      <c r="AJ247" s="67">
        <v>278.73</v>
      </c>
      <c r="AK247" s="67">
        <v>1254.19</v>
      </c>
      <c r="AL247" s="67">
        <v>1532.92</v>
      </c>
      <c r="AM247" s="67">
        <v>517.66999999999996</v>
      </c>
      <c r="AN247" s="67">
        <v>2329.1999999999998</v>
      </c>
      <c r="AO247" s="67">
        <v>2846.87</v>
      </c>
      <c r="AP247" s="67">
        <v>3185.7</v>
      </c>
      <c r="AQ247" s="67">
        <v>14333.559999999998</v>
      </c>
      <c r="AR247" s="67">
        <v>17519.259999999998</v>
      </c>
      <c r="AS247" s="67">
        <v>0</v>
      </c>
      <c r="AT247" s="67">
        <v>0</v>
      </c>
      <c r="AU247" s="67">
        <v>0</v>
      </c>
      <c r="AV247" s="67">
        <v>17519.259999999998</v>
      </c>
      <c r="AW247" s="67">
        <v>0</v>
      </c>
    </row>
    <row r="248" spans="1:49" s="8" customFormat="1" ht="10.5" customHeight="1" x14ac:dyDescent="0.15">
      <c r="A248" s="30">
        <f t="shared" si="3"/>
        <v>237</v>
      </c>
      <c r="B248" s="30" t="s">
        <v>14</v>
      </c>
      <c r="C248" s="30">
        <v>6908</v>
      </c>
      <c r="D248" s="31">
        <v>44012</v>
      </c>
      <c r="E248" s="32">
        <v>44470</v>
      </c>
      <c r="F248" s="33" t="s">
        <v>64</v>
      </c>
      <c r="G248" s="31">
        <v>36122</v>
      </c>
      <c r="H248" s="31">
        <v>36375</v>
      </c>
      <c r="I248" s="31" t="s">
        <v>32</v>
      </c>
      <c r="J248" s="31" t="s">
        <v>39</v>
      </c>
      <c r="K248" s="31" t="s">
        <v>2</v>
      </c>
      <c r="L248" s="34" t="s">
        <v>78</v>
      </c>
      <c r="M248" s="30" t="s">
        <v>1</v>
      </c>
      <c r="N248" s="34" t="s">
        <v>4</v>
      </c>
      <c r="O248" s="37">
        <v>44013</v>
      </c>
      <c r="P248" s="35">
        <v>4246.1000000000004</v>
      </c>
      <c r="Q248" s="35">
        <v>19105.18</v>
      </c>
      <c r="R248" s="35">
        <v>23351.279999999999</v>
      </c>
      <c r="S248" s="35">
        <v>297.22000000000003</v>
      </c>
      <c r="T248" s="35">
        <v>1337.36</v>
      </c>
      <c r="U248" s="36">
        <v>1634.58</v>
      </c>
      <c r="V248" s="36">
        <v>552</v>
      </c>
      <c r="W248" s="36">
        <v>2483.6699999999983</v>
      </c>
      <c r="X248" s="35">
        <v>3035.6699999999983</v>
      </c>
      <c r="Y248" s="35">
        <v>3396.88</v>
      </c>
      <c r="Z248" s="35">
        <v>15284.149999999998</v>
      </c>
      <c r="AA248" s="35">
        <v>18681.03</v>
      </c>
      <c r="AB248" s="35">
        <v>0</v>
      </c>
      <c r="AC248" s="35">
        <v>0</v>
      </c>
      <c r="AD248" s="35">
        <v>0</v>
      </c>
      <c r="AE248" s="35">
        <v>18681.03</v>
      </c>
      <c r="AF248" s="35">
        <v>0</v>
      </c>
      <c r="AG248" s="35">
        <v>4718.88</v>
      </c>
      <c r="AH248" s="35">
        <v>21232.51</v>
      </c>
      <c r="AI248" s="35">
        <v>25951.39</v>
      </c>
      <c r="AJ248" s="35">
        <v>330.31</v>
      </c>
      <c r="AK248" s="35">
        <v>1486.27</v>
      </c>
      <c r="AL248" s="35">
        <v>1816.58</v>
      </c>
      <c r="AM248" s="35">
        <v>613.46</v>
      </c>
      <c r="AN248" s="35">
        <v>2760.22</v>
      </c>
      <c r="AO248" s="35">
        <v>3373.68</v>
      </c>
      <c r="AP248" s="35">
        <v>3775.11</v>
      </c>
      <c r="AQ248" s="35">
        <v>16986.02</v>
      </c>
      <c r="AR248" s="35">
        <v>20761.13</v>
      </c>
      <c r="AS248" s="35">
        <v>0</v>
      </c>
      <c r="AT248" s="35">
        <v>0</v>
      </c>
      <c r="AU248" s="35">
        <v>0</v>
      </c>
      <c r="AV248" s="35">
        <v>20761.13</v>
      </c>
      <c r="AW248" s="35">
        <v>0</v>
      </c>
    </row>
    <row r="249" spans="1:49" s="8" customFormat="1" ht="10.5" customHeight="1" x14ac:dyDescent="0.15">
      <c r="A249" s="61">
        <f t="shared" si="3"/>
        <v>238</v>
      </c>
      <c r="B249" s="61" t="s">
        <v>14</v>
      </c>
      <c r="C249" s="61">
        <v>6909</v>
      </c>
      <c r="D249" s="62">
        <v>44012</v>
      </c>
      <c r="E249" s="63">
        <v>44470</v>
      </c>
      <c r="F249" s="64" t="s">
        <v>64</v>
      </c>
      <c r="G249" s="62">
        <v>36122</v>
      </c>
      <c r="H249" s="62">
        <v>36375</v>
      </c>
      <c r="I249" s="62" t="s">
        <v>32</v>
      </c>
      <c r="J249" s="62" t="s">
        <v>39</v>
      </c>
      <c r="K249" s="62" t="s">
        <v>2</v>
      </c>
      <c r="L249" s="65" t="s">
        <v>78</v>
      </c>
      <c r="M249" s="61" t="s">
        <v>1</v>
      </c>
      <c r="N249" s="65" t="s">
        <v>4</v>
      </c>
      <c r="O249" s="66">
        <v>44013</v>
      </c>
      <c r="P249" s="67">
        <v>3329.56</v>
      </c>
      <c r="Q249" s="67">
        <v>16920.05</v>
      </c>
      <c r="R249" s="67">
        <v>20249.61</v>
      </c>
      <c r="S249" s="67">
        <v>233.06</v>
      </c>
      <c r="T249" s="67">
        <v>1184.4100000000001</v>
      </c>
      <c r="U249" s="68">
        <v>1417.47</v>
      </c>
      <c r="V249" s="68">
        <v>432.84999999999991</v>
      </c>
      <c r="W249" s="68">
        <v>2199.5899999999988</v>
      </c>
      <c r="X249" s="67">
        <v>2632.4399999999987</v>
      </c>
      <c r="Y249" s="67">
        <v>2663.65</v>
      </c>
      <c r="Z249" s="67">
        <v>13536.050000000001</v>
      </c>
      <c r="AA249" s="67">
        <v>16199.7</v>
      </c>
      <c r="AB249" s="67">
        <v>0</v>
      </c>
      <c r="AC249" s="67">
        <v>0</v>
      </c>
      <c r="AD249" s="67">
        <v>0</v>
      </c>
      <c r="AE249" s="67">
        <v>16199.7</v>
      </c>
      <c r="AF249" s="67">
        <v>0</v>
      </c>
      <c r="AG249" s="67">
        <v>3700.29</v>
      </c>
      <c r="AH249" s="67">
        <v>18804.07</v>
      </c>
      <c r="AI249" s="67">
        <v>22504.36</v>
      </c>
      <c r="AJ249" s="67">
        <v>259.01</v>
      </c>
      <c r="AK249" s="67">
        <v>1316.29</v>
      </c>
      <c r="AL249" s="67">
        <v>1575.3</v>
      </c>
      <c r="AM249" s="67">
        <v>481.04</v>
      </c>
      <c r="AN249" s="67">
        <v>2444.5100000000002</v>
      </c>
      <c r="AO249" s="67">
        <v>2925.55</v>
      </c>
      <c r="AP249" s="67">
        <v>2960.24</v>
      </c>
      <c r="AQ249" s="67">
        <v>15043.269999999999</v>
      </c>
      <c r="AR249" s="67">
        <v>18003.509999999998</v>
      </c>
      <c r="AS249" s="67">
        <v>0</v>
      </c>
      <c r="AT249" s="67">
        <v>0</v>
      </c>
      <c r="AU249" s="67">
        <v>0</v>
      </c>
      <c r="AV249" s="67">
        <v>18003.509999999998</v>
      </c>
      <c r="AW249" s="67">
        <v>0</v>
      </c>
    </row>
    <row r="250" spans="1:49" s="8" customFormat="1" ht="10.5" customHeight="1" x14ac:dyDescent="0.15">
      <c r="A250" s="30">
        <f t="shared" si="3"/>
        <v>239</v>
      </c>
      <c r="B250" s="30" t="s">
        <v>14</v>
      </c>
      <c r="C250" s="30">
        <v>6911</v>
      </c>
      <c r="D250" s="31">
        <v>44012</v>
      </c>
      <c r="E250" s="32">
        <v>44470</v>
      </c>
      <c r="F250" s="33" t="s">
        <v>64</v>
      </c>
      <c r="G250" s="31">
        <v>36122</v>
      </c>
      <c r="H250" s="31">
        <v>36375</v>
      </c>
      <c r="I250" s="31" t="s">
        <v>32</v>
      </c>
      <c r="J250" s="31" t="s">
        <v>39</v>
      </c>
      <c r="K250" s="31" t="s">
        <v>2</v>
      </c>
      <c r="L250" s="34" t="s">
        <v>78</v>
      </c>
      <c r="M250" s="30" t="s">
        <v>1</v>
      </c>
      <c r="N250" s="34" t="s">
        <v>4</v>
      </c>
      <c r="O250" s="37">
        <v>44013</v>
      </c>
      <c r="P250" s="35">
        <v>2334.14</v>
      </c>
      <c r="Q250" s="35">
        <v>10502.130000000001</v>
      </c>
      <c r="R250" s="35">
        <v>12836.27</v>
      </c>
      <c r="S250" s="35">
        <v>163.38</v>
      </c>
      <c r="T250" s="35">
        <v>735.15</v>
      </c>
      <c r="U250" s="36">
        <v>898.53</v>
      </c>
      <c r="V250" s="36">
        <v>303.43999999999983</v>
      </c>
      <c r="W250" s="36">
        <v>1365.2599999999991</v>
      </c>
      <c r="X250" s="35">
        <v>1668.6999999999989</v>
      </c>
      <c r="Y250" s="35">
        <v>1867.32</v>
      </c>
      <c r="Z250" s="35">
        <v>8401.7200000000012</v>
      </c>
      <c r="AA250" s="35">
        <v>10269.040000000001</v>
      </c>
      <c r="AB250" s="35">
        <v>0</v>
      </c>
      <c r="AC250" s="35">
        <v>0</v>
      </c>
      <c r="AD250" s="35">
        <v>0</v>
      </c>
      <c r="AE250" s="35">
        <v>10269.040000000001</v>
      </c>
      <c r="AF250" s="35">
        <v>0</v>
      </c>
      <c r="AG250" s="35">
        <v>2594.0299999999997</v>
      </c>
      <c r="AH250" s="35">
        <v>11671.529999999999</v>
      </c>
      <c r="AI250" s="35">
        <v>14265.56</v>
      </c>
      <c r="AJ250" s="35">
        <v>181.57</v>
      </c>
      <c r="AK250" s="35">
        <v>817.01</v>
      </c>
      <c r="AL250" s="35">
        <v>998.58</v>
      </c>
      <c r="AM250" s="35">
        <v>337.22</v>
      </c>
      <c r="AN250" s="35">
        <v>1517.28</v>
      </c>
      <c r="AO250" s="35">
        <v>1854.5</v>
      </c>
      <c r="AP250" s="35">
        <v>2075.2399999999998</v>
      </c>
      <c r="AQ250" s="35">
        <v>9337.24</v>
      </c>
      <c r="AR250" s="35">
        <v>11412.48</v>
      </c>
      <c r="AS250" s="35">
        <v>0</v>
      </c>
      <c r="AT250" s="35">
        <v>0</v>
      </c>
      <c r="AU250" s="35">
        <v>0</v>
      </c>
      <c r="AV250" s="35">
        <v>11412.48</v>
      </c>
      <c r="AW250" s="35">
        <v>0</v>
      </c>
    </row>
    <row r="251" spans="1:49" s="8" customFormat="1" ht="10.5" customHeight="1" x14ac:dyDescent="0.15">
      <c r="A251" s="61">
        <f t="shared" si="3"/>
        <v>240</v>
      </c>
      <c r="B251" s="61" t="s">
        <v>14</v>
      </c>
      <c r="C251" s="61">
        <v>6913</v>
      </c>
      <c r="D251" s="62">
        <v>44012</v>
      </c>
      <c r="E251" s="63">
        <v>44470</v>
      </c>
      <c r="F251" s="64" t="s">
        <v>64</v>
      </c>
      <c r="G251" s="62">
        <v>36122</v>
      </c>
      <c r="H251" s="62">
        <v>36375</v>
      </c>
      <c r="I251" s="62" t="s">
        <v>32</v>
      </c>
      <c r="J251" s="62" t="s">
        <v>39</v>
      </c>
      <c r="K251" s="62" t="s">
        <v>2</v>
      </c>
      <c r="L251" s="65" t="s">
        <v>78</v>
      </c>
      <c r="M251" s="61" t="s">
        <v>1</v>
      </c>
      <c r="N251" s="65" t="s">
        <v>4</v>
      </c>
      <c r="O251" s="66">
        <v>44013</v>
      </c>
      <c r="P251" s="67">
        <v>2595.4899999999998</v>
      </c>
      <c r="Q251" s="67">
        <v>11677.630000000001</v>
      </c>
      <c r="R251" s="67">
        <v>14273.12</v>
      </c>
      <c r="S251" s="67">
        <v>181.68</v>
      </c>
      <c r="T251" s="67">
        <v>817.43000000000006</v>
      </c>
      <c r="U251" s="68">
        <v>999.11</v>
      </c>
      <c r="V251" s="68">
        <v>337.40999999999985</v>
      </c>
      <c r="W251" s="68">
        <v>1518.0900000000001</v>
      </c>
      <c r="X251" s="67">
        <v>1855.5</v>
      </c>
      <c r="Y251" s="67">
        <v>2076.4</v>
      </c>
      <c r="Z251" s="67">
        <v>9342.11</v>
      </c>
      <c r="AA251" s="67">
        <v>11418.51</v>
      </c>
      <c r="AB251" s="67">
        <v>0</v>
      </c>
      <c r="AC251" s="67">
        <v>0</v>
      </c>
      <c r="AD251" s="67">
        <v>0</v>
      </c>
      <c r="AE251" s="67">
        <v>11418.51</v>
      </c>
      <c r="AF251" s="67">
        <v>0</v>
      </c>
      <c r="AG251" s="67">
        <v>2884.48</v>
      </c>
      <c r="AH251" s="67">
        <v>12977.91</v>
      </c>
      <c r="AI251" s="67">
        <v>15862.39</v>
      </c>
      <c r="AJ251" s="67">
        <v>201.9</v>
      </c>
      <c r="AK251" s="67">
        <v>908.44999999999993</v>
      </c>
      <c r="AL251" s="67">
        <v>1110.3499999999999</v>
      </c>
      <c r="AM251" s="67">
        <v>374.98</v>
      </c>
      <c r="AN251" s="67">
        <v>1687.12</v>
      </c>
      <c r="AO251" s="67">
        <v>2062.1</v>
      </c>
      <c r="AP251" s="67">
        <v>2307.6</v>
      </c>
      <c r="AQ251" s="67">
        <v>10382.34</v>
      </c>
      <c r="AR251" s="67">
        <v>12689.94</v>
      </c>
      <c r="AS251" s="67">
        <v>0</v>
      </c>
      <c r="AT251" s="67">
        <v>0</v>
      </c>
      <c r="AU251" s="67">
        <v>0</v>
      </c>
      <c r="AV251" s="67">
        <v>12689.94</v>
      </c>
      <c r="AW251" s="67">
        <v>0</v>
      </c>
    </row>
    <row r="252" spans="1:49" s="8" customFormat="1" ht="10.5" customHeight="1" x14ac:dyDescent="0.15">
      <c r="A252" s="30">
        <f t="shared" si="3"/>
        <v>241</v>
      </c>
      <c r="B252" s="30" t="s">
        <v>14</v>
      </c>
      <c r="C252" s="30">
        <v>6914</v>
      </c>
      <c r="D252" s="31">
        <v>44012</v>
      </c>
      <c r="E252" s="32">
        <v>44470</v>
      </c>
      <c r="F252" s="33" t="s">
        <v>64</v>
      </c>
      <c r="G252" s="31">
        <v>36122</v>
      </c>
      <c r="H252" s="31">
        <v>36375</v>
      </c>
      <c r="I252" s="31" t="s">
        <v>32</v>
      </c>
      <c r="J252" s="31" t="s">
        <v>39</v>
      </c>
      <c r="K252" s="31" t="s">
        <v>2</v>
      </c>
      <c r="L252" s="34" t="s">
        <v>78</v>
      </c>
      <c r="M252" s="30" t="s">
        <v>1</v>
      </c>
      <c r="N252" s="34" t="s">
        <v>4</v>
      </c>
      <c r="O252" s="37">
        <v>44013</v>
      </c>
      <c r="P252" s="35">
        <v>1297.42</v>
      </c>
      <c r="Q252" s="35">
        <v>5837.99</v>
      </c>
      <c r="R252" s="35">
        <v>7135.41</v>
      </c>
      <c r="S252" s="35">
        <v>90.81</v>
      </c>
      <c r="T252" s="35">
        <v>408.66</v>
      </c>
      <c r="U252" s="36">
        <v>499.47</v>
      </c>
      <c r="V252" s="36">
        <v>168.67000000000007</v>
      </c>
      <c r="W252" s="36">
        <v>758.92999999999938</v>
      </c>
      <c r="X252" s="35">
        <v>927.59999999999945</v>
      </c>
      <c r="Y252" s="35">
        <v>1037.94</v>
      </c>
      <c r="Z252" s="35">
        <v>4670.3999999999996</v>
      </c>
      <c r="AA252" s="35">
        <v>5708.34</v>
      </c>
      <c r="AB252" s="35">
        <v>0</v>
      </c>
      <c r="AC252" s="35">
        <v>0</v>
      </c>
      <c r="AD252" s="35">
        <v>0</v>
      </c>
      <c r="AE252" s="35">
        <v>5708.34</v>
      </c>
      <c r="AF252" s="35">
        <v>0</v>
      </c>
      <c r="AG252" s="35">
        <v>1441.88</v>
      </c>
      <c r="AH252" s="35">
        <v>6488.03</v>
      </c>
      <c r="AI252" s="35">
        <v>7929.91</v>
      </c>
      <c r="AJ252" s="35">
        <v>100.92</v>
      </c>
      <c r="AK252" s="35">
        <v>454.16</v>
      </c>
      <c r="AL252" s="35">
        <v>555.08000000000004</v>
      </c>
      <c r="AM252" s="35">
        <v>187.45</v>
      </c>
      <c r="AN252" s="35">
        <v>843.43000000000006</v>
      </c>
      <c r="AO252" s="35">
        <v>1030.8800000000001</v>
      </c>
      <c r="AP252" s="35">
        <v>1153.51</v>
      </c>
      <c r="AQ252" s="35">
        <v>5190.4399999999996</v>
      </c>
      <c r="AR252" s="35">
        <v>6343.95</v>
      </c>
      <c r="AS252" s="35">
        <v>0</v>
      </c>
      <c r="AT252" s="35">
        <v>0</v>
      </c>
      <c r="AU252" s="35">
        <v>0</v>
      </c>
      <c r="AV252" s="35">
        <v>6343.95</v>
      </c>
      <c r="AW252" s="35">
        <v>0</v>
      </c>
    </row>
    <row r="253" spans="1:49" s="8" customFormat="1" ht="10.5" customHeight="1" x14ac:dyDescent="0.15">
      <c r="A253" s="61">
        <f t="shared" si="3"/>
        <v>242</v>
      </c>
      <c r="B253" s="61" t="s">
        <v>14</v>
      </c>
      <c r="C253" s="61">
        <v>6915</v>
      </c>
      <c r="D253" s="62">
        <v>44012</v>
      </c>
      <c r="E253" s="63">
        <v>44470</v>
      </c>
      <c r="F253" s="64" t="s">
        <v>64</v>
      </c>
      <c r="G253" s="62">
        <v>36122</v>
      </c>
      <c r="H253" s="62">
        <v>36375</v>
      </c>
      <c r="I253" s="62" t="s">
        <v>32</v>
      </c>
      <c r="J253" s="62" t="s">
        <v>39</v>
      </c>
      <c r="K253" s="62" t="s">
        <v>2</v>
      </c>
      <c r="L253" s="65" t="s">
        <v>78</v>
      </c>
      <c r="M253" s="61" t="s">
        <v>1</v>
      </c>
      <c r="N253" s="65" t="s">
        <v>4</v>
      </c>
      <c r="O253" s="66">
        <v>44013</v>
      </c>
      <c r="P253" s="67">
        <v>4264.1000000000004</v>
      </c>
      <c r="Q253" s="67">
        <v>19186.46</v>
      </c>
      <c r="R253" s="67">
        <v>23450.560000000001</v>
      </c>
      <c r="S253" s="67">
        <v>298.48</v>
      </c>
      <c r="T253" s="67">
        <v>1343.05</v>
      </c>
      <c r="U253" s="68">
        <v>1641.53</v>
      </c>
      <c r="V253" s="68">
        <v>554.34000000000015</v>
      </c>
      <c r="W253" s="68">
        <v>2494.2400000000016</v>
      </c>
      <c r="X253" s="67">
        <v>3048.5800000000017</v>
      </c>
      <c r="Y253" s="67">
        <v>3411.28</v>
      </c>
      <c r="Z253" s="67">
        <v>15349.17</v>
      </c>
      <c r="AA253" s="67">
        <v>18760.45</v>
      </c>
      <c r="AB253" s="67">
        <v>0</v>
      </c>
      <c r="AC253" s="67">
        <v>0</v>
      </c>
      <c r="AD253" s="67">
        <v>0</v>
      </c>
      <c r="AE253" s="67">
        <v>18760.45</v>
      </c>
      <c r="AF253" s="67">
        <v>0</v>
      </c>
      <c r="AG253" s="67">
        <v>4738.8899999999994</v>
      </c>
      <c r="AH253" s="67">
        <v>21322.84</v>
      </c>
      <c r="AI253" s="67">
        <v>26061.73</v>
      </c>
      <c r="AJ253" s="67">
        <v>331.71</v>
      </c>
      <c r="AK253" s="67">
        <v>1492.6</v>
      </c>
      <c r="AL253" s="67">
        <v>1824.31</v>
      </c>
      <c r="AM253" s="67">
        <v>616.05999999999995</v>
      </c>
      <c r="AN253" s="67">
        <v>2771.9700000000003</v>
      </c>
      <c r="AO253" s="67">
        <v>3388.03</v>
      </c>
      <c r="AP253" s="67">
        <v>3791.12</v>
      </c>
      <c r="AQ253" s="67">
        <v>17058.27</v>
      </c>
      <c r="AR253" s="67">
        <v>20849.39</v>
      </c>
      <c r="AS253" s="67">
        <v>0</v>
      </c>
      <c r="AT253" s="67">
        <v>0</v>
      </c>
      <c r="AU253" s="67">
        <v>0</v>
      </c>
      <c r="AV253" s="67">
        <v>20849.39</v>
      </c>
      <c r="AW253" s="67">
        <v>0</v>
      </c>
    </row>
    <row r="254" spans="1:49" s="8" customFormat="1" ht="10.5" customHeight="1" x14ac:dyDescent="0.15">
      <c r="A254" s="30">
        <f t="shared" si="3"/>
        <v>243</v>
      </c>
      <c r="B254" s="30" t="s">
        <v>14</v>
      </c>
      <c r="C254" s="30">
        <v>6917</v>
      </c>
      <c r="D254" s="31">
        <v>44012</v>
      </c>
      <c r="E254" s="32">
        <v>44470</v>
      </c>
      <c r="F254" s="33" t="s">
        <v>64</v>
      </c>
      <c r="G254" s="31">
        <v>36122</v>
      </c>
      <c r="H254" s="31">
        <v>36375</v>
      </c>
      <c r="I254" s="31" t="s">
        <v>32</v>
      </c>
      <c r="J254" s="31" t="s">
        <v>39</v>
      </c>
      <c r="K254" s="31" t="s">
        <v>2</v>
      </c>
      <c r="L254" s="34" t="s">
        <v>78</v>
      </c>
      <c r="M254" s="30" t="s">
        <v>1</v>
      </c>
      <c r="N254" s="34" t="s">
        <v>4</v>
      </c>
      <c r="O254" s="37">
        <v>44013</v>
      </c>
      <c r="P254" s="35">
        <v>2594.54</v>
      </c>
      <c r="Q254" s="35">
        <v>11673.36</v>
      </c>
      <c r="R254" s="35">
        <v>14267.9</v>
      </c>
      <c r="S254" s="35">
        <v>181.61</v>
      </c>
      <c r="T254" s="35">
        <v>817.14</v>
      </c>
      <c r="U254" s="36">
        <v>998.75</v>
      </c>
      <c r="V254" s="36">
        <v>337.28999999999996</v>
      </c>
      <c r="W254" s="36">
        <v>1517.5199999999995</v>
      </c>
      <c r="X254" s="35">
        <v>1854.8099999999995</v>
      </c>
      <c r="Y254" s="35">
        <v>2075.64</v>
      </c>
      <c r="Z254" s="35">
        <v>9338.7000000000007</v>
      </c>
      <c r="AA254" s="35">
        <v>11414.34</v>
      </c>
      <c r="AB254" s="35">
        <v>0</v>
      </c>
      <c r="AC254" s="35">
        <v>0</v>
      </c>
      <c r="AD254" s="35">
        <v>0</v>
      </c>
      <c r="AE254" s="35">
        <v>11414.34</v>
      </c>
      <c r="AF254" s="35">
        <v>0</v>
      </c>
      <c r="AG254" s="35">
        <v>2883.42</v>
      </c>
      <c r="AH254" s="35">
        <v>12973.179999999998</v>
      </c>
      <c r="AI254" s="35">
        <v>15856.599999999999</v>
      </c>
      <c r="AJ254" s="35">
        <v>201.83</v>
      </c>
      <c r="AK254" s="35">
        <v>908.12</v>
      </c>
      <c r="AL254" s="35">
        <v>1109.95</v>
      </c>
      <c r="AM254" s="35">
        <v>374.84</v>
      </c>
      <c r="AN254" s="35">
        <v>1686.5000000000002</v>
      </c>
      <c r="AO254" s="35">
        <v>2061.34</v>
      </c>
      <c r="AP254" s="35">
        <v>2306.75</v>
      </c>
      <c r="AQ254" s="35">
        <v>10378.56</v>
      </c>
      <c r="AR254" s="35">
        <v>12685.31</v>
      </c>
      <c r="AS254" s="35">
        <v>0</v>
      </c>
      <c r="AT254" s="35">
        <v>0</v>
      </c>
      <c r="AU254" s="35">
        <v>0</v>
      </c>
      <c r="AV254" s="35">
        <v>12685.31</v>
      </c>
      <c r="AW254" s="35">
        <v>0</v>
      </c>
    </row>
    <row r="255" spans="1:49" s="8" customFormat="1" ht="10.5" customHeight="1" x14ac:dyDescent="0.15">
      <c r="A255" s="61">
        <f t="shared" si="3"/>
        <v>244</v>
      </c>
      <c r="B255" s="61" t="s">
        <v>14</v>
      </c>
      <c r="C255" s="61">
        <v>6918</v>
      </c>
      <c r="D255" s="62">
        <v>44012</v>
      </c>
      <c r="E255" s="63">
        <v>44470</v>
      </c>
      <c r="F255" s="64" t="s">
        <v>64</v>
      </c>
      <c r="G255" s="62">
        <v>36122</v>
      </c>
      <c r="H255" s="62">
        <v>36375</v>
      </c>
      <c r="I255" s="62" t="s">
        <v>32</v>
      </c>
      <c r="J255" s="62" t="s">
        <v>39</v>
      </c>
      <c r="K255" s="62" t="s">
        <v>2</v>
      </c>
      <c r="L255" s="65" t="s">
        <v>78</v>
      </c>
      <c r="M255" s="61" t="s">
        <v>1</v>
      </c>
      <c r="N255" s="65" t="s">
        <v>4</v>
      </c>
      <c r="O255" s="66">
        <v>44013</v>
      </c>
      <c r="P255" s="67">
        <v>4193.2</v>
      </c>
      <c r="Q255" s="67">
        <v>18867.099999999999</v>
      </c>
      <c r="R255" s="67">
        <v>23060.3</v>
      </c>
      <c r="S255" s="67">
        <v>293.52</v>
      </c>
      <c r="T255" s="67">
        <v>1320.7</v>
      </c>
      <c r="U255" s="68">
        <v>1614.22</v>
      </c>
      <c r="V255" s="68">
        <v>545.11999999999989</v>
      </c>
      <c r="W255" s="68">
        <v>2452.7099999999982</v>
      </c>
      <c r="X255" s="67">
        <v>2997.8299999999981</v>
      </c>
      <c r="Y255" s="67">
        <v>3354.56</v>
      </c>
      <c r="Z255" s="67">
        <v>15093.69</v>
      </c>
      <c r="AA255" s="67">
        <v>18448.25</v>
      </c>
      <c r="AB255" s="67">
        <v>0</v>
      </c>
      <c r="AC255" s="67">
        <v>0</v>
      </c>
      <c r="AD255" s="67">
        <v>0</v>
      </c>
      <c r="AE255" s="67">
        <v>18448.25</v>
      </c>
      <c r="AF255" s="67">
        <v>0</v>
      </c>
      <c r="AG255" s="67">
        <v>4660.09</v>
      </c>
      <c r="AH255" s="67">
        <v>20967.93</v>
      </c>
      <c r="AI255" s="67">
        <v>25628.02</v>
      </c>
      <c r="AJ255" s="67">
        <v>326.2</v>
      </c>
      <c r="AK255" s="67">
        <v>1467.76</v>
      </c>
      <c r="AL255" s="67">
        <v>1793.96</v>
      </c>
      <c r="AM255" s="67">
        <v>605.80999999999995</v>
      </c>
      <c r="AN255" s="67">
        <v>2725.82</v>
      </c>
      <c r="AO255" s="67">
        <v>3331.63</v>
      </c>
      <c r="AP255" s="67">
        <v>3728.08</v>
      </c>
      <c r="AQ255" s="67">
        <v>16774.349999999999</v>
      </c>
      <c r="AR255" s="67">
        <v>20502.43</v>
      </c>
      <c r="AS255" s="67">
        <v>0</v>
      </c>
      <c r="AT255" s="67">
        <v>0</v>
      </c>
      <c r="AU255" s="67">
        <v>0</v>
      </c>
      <c r="AV255" s="67">
        <v>20502.43</v>
      </c>
      <c r="AW255" s="67">
        <v>0</v>
      </c>
    </row>
    <row r="256" spans="1:49" s="8" customFormat="1" ht="10.5" customHeight="1" x14ac:dyDescent="0.15">
      <c r="A256" s="30">
        <f t="shared" si="3"/>
        <v>245</v>
      </c>
      <c r="B256" s="30" t="s">
        <v>14</v>
      </c>
      <c r="C256" s="30">
        <v>6920</v>
      </c>
      <c r="D256" s="31">
        <v>44012</v>
      </c>
      <c r="E256" s="32">
        <v>44470</v>
      </c>
      <c r="F256" s="33" t="s">
        <v>64</v>
      </c>
      <c r="G256" s="31">
        <v>36122</v>
      </c>
      <c r="H256" s="31">
        <v>36375</v>
      </c>
      <c r="I256" s="31" t="s">
        <v>32</v>
      </c>
      <c r="J256" s="31" t="s">
        <v>39</v>
      </c>
      <c r="K256" s="31" t="s">
        <v>2</v>
      </c>
      <c r="L256" s="34" t="s">
        <v>78</v>
      </c>
      <c r="M256" s="30" t="s">
        <v>1</v>
      </c>
      <c r="N256" s="34" t="s">
        <v>4</v>
      </c>
      <c r="O256" s="37">
        <v>44013</v>
      </c>
      <c r="P256" s="35">
        <v>3541.88</v>
      </c>
      <c r="Q256" s="35">
        <v>15936.02</v>
      </c>
      <c r="R256" s="35">
        <v>19477.900000000001</v>
      </c>
      <c r="S256" s="35">
        <v>247.93</v>
      </c>
      <c r="T256" s="35">
        <v>1115.52</v>
      </c>
      <c r="U256" s="36">
        <v>1363.45</v>
      </c>
      <c r="V256" s="36">
        <v>460.44000000000005</v>
      </c>
      <c r="W256" s="36">
        <v>2071.6800000000007</v>
      </c>
      <c r="X256" s="35">
        <v>2532.1200000000008</v>
      </c>
      <c r="Y256" s="35">
        <v>2833.51</v>
      </c>
      <c r="Z256" s="35">
        <v>12748.82</v>
      </c>
      <c r="AA256" s="35">
        <v>15582.33</v>
      </c>
      <c r="AB256" s="35">
        <v>0</v>
      </c>
      <c r="AC256" s="35">
        <v>0</v>
      </c>
      <c r="AD256" s="35">
        <v>0</v>
      </c>
      <c r="AE256" s="35">
        <v>15582.33</v>
      </c>
      <c r="AF256" s="35">
        <v>0</v>
      </c>
      <c r="AG256" s="35">
        <v>3936.2400000000002</v>
      </c>
      <c r="AH256" s="35">
        <v>17710.48</v>
      </c>
      <c r="AI256" s="35">
        <v>21646.720000000001</v>
      </c>
      <c r="AJ256" s="35">
        <v>275.52999999999997</v>
      </c>
      <c r="AK256" s="35">
        <v>1239.73</v>
      </c>
      <c r="AL256" s="35">
        <v>1515.26</v>
      </c>
      <c r="AM256" s="35">
        <v>511.7</v>
      </c>
      <c r="AN256" s="35">
        <v>2302.36</v>
      </c>
      <c r="AO256" s="35">
        <v>2814.06</v>
      </c>
      <c r="AP256" s="35">
        <v>3149.01</v>
      </c>
      <c r="AQ256" s="35">
        <v>14168.390000000001</v>
      </c>
      <c r="AR256" s="35">
        <v>17317.400000000001</v>
      </c>
      <c r="AS256" s="35">
        <v>0</v>
      </c>
      <c r="AT256" s="35">
        <v>0</v>
      </c>
      <c r="AU256" s="35">
        <v>0</v>
      </c>
      <c r="AV256" s="35">
        <v>17317.400000000001</v>
      </c>
      <c r="AW256" s="35">
        <v>0</v>
      </c>
    </row>
    <row r="257" spans="1:49" s="8" customFormat="1" ht="10.5" customHeight="1" x14ac:dyDescent="0.15">
      <c r="A257" s="61">
        <f t="shared" si="3"/>
        <v>246</v>
      </c>
      <c r="B257" s="61" t="s">
        <v>14</v>
      </c>
      <c r="C257" s="61">
        <v>6561</v>
      </c>
      <c r="D257" s="62">
        <v>44004</v>
      </c>
      <c r="E257" s="63">
        <v>44470</v>
      </c>
      <c r="F257" s="64" t="s">
        <v>37</v>
      </c>
      <c r="G257" s="62">
        <v>36922</v>
      </c>
      <c r="H257" s="62">
        <v>37959</v>
      </c>
      <c r="I257" s="62" t="s">
        <v>32</v>
      </c>
      <c r="J257" s="62" t="s">
        <v>15</v>
      </c>
      <c r="K257" s="62" t="s">
        <v>2</v>
      </c>
      <c r="L257" s="65" t="s">
        <v>22</v>
      </c>
      <c r="M257" s="61" t="s">
        <v>1</v>
      </c>
      <c r="N257" s="65" t="s">
        <v>4</v>
      </c>
      <c r="O257" s="66">
        <v>44013</v>
      </c>
      <c r="P257" s="67">
        <v>57719.4</v>
      </c>
      <c r="Q257" s="67">
        <v>78621.860000000015</v>
      </c>
      <c r="R257" s="67">
        <v>136341.26</v>
      </c>
      <c r="S257" s="67">
        <v>8657.91</v>
      </c>
      <c r="T257" s="67">
        <v>11793.27</v>
      </c>
      <c r="U257" s="68">
        <v>20451.18</v>
      </c>
      <c r="V257" s="68">
        <v>8657.91</v>
      </c>
      <c r="W257" s="68">
        <v>11793.27</v>
      </c>
      <c r="X257" s="67">
        <v>20451.18</v>
      </c>
      <c r="Y257" s="67">
        <v>40403.58</v>
      </c>
      <c r="Z257" s="67">
        <v>55035.319999999992</v>
      </c>
      <c r="AA257" s="67">
        <v>95438.9</v>
      </c>
      <c r="AB257" s="67">
        <v>57719.4</v>
      </c>
      <c r="AC257" s="67">
        <v>6349.13</v>
      </c>
      <c r="AD257" s="67">
        <v>12698.26</v>
      </c>
      <c r="AE257" s="67">
        <v>95438.9</v>
      </c>
      <c r="AF257" s="67">
        <v>6349.13</v>
      </c>
      <c r="AG257" s="67">
        <v>64146.36</v>
      </c>
      <c r="AH257" s="67">
        <v>87376.3</v>
      </c>
      <c r="AI257" s="67">
        <v>151522.66</v>
      </c>
      <c r="AJ257" s="67">
        <v>9621.9500000000007</v>
      </c>
      <c r="AK257" s="67">
        <v>13106.439999999999</v>
      </c>
      <c r="AL257" s="67">
        <v>22728.39</v>
      </c>
      <c r="AM257" s="67">
        <v>9621.9500000000007</v>
      </c>
      <c r="AN257" s="67">
        <v>13106.439999999999</v>
      </c>
      <c r="AO257" s="67">
        <v>22728.39</v>
      </c>
      <c r="AP257" s="67">
        <v>44902.46</v>
      </c>
      <c r="AQ257" s="67">
        <v>61163.420000000006</v>
      </c>
      <c r="AR257" s="67">
        <v>106065.88</v>
      </c>
      <c r="AS257" s="67">
        <v>64146.37</v>
      </c>
      <c r="AT257" s="67">
        <v>7056.1</v>
      </c>
      <c r="AU257" s="67">
        <v>14112.2</v>
      </c>
      <c r="AV257" s="67">
        <v>106065.88</v>
      </c>
      <c r="AW257" s="67">
        <v>7056.1</v>
      </c>
    </row>
    <row r="258" spans="1:49" s="8" customFormat="1" ht="10.5" customHeight="1" x14ac:dyDescent="0.15">
      <c r="A258" s="30">
        <f t="shared" si="3"/>
        <v>247</v>
      </c>
      <c r="B258" s="30" t="s">
        <v>14</v>
      </c>
      <c r="C258" s="30">
        <v>6656</v>
      </c>
      <c r="D258" s="31">
        <v>44006</v>
      </c>
      <c r="E258" s="32">
        <v>44470</v>
      </c>
      <c r="F258" s="33" t="s">
        <v>63</v>
      </c>
      <c r="G258" s="31">
        <v>34227</v>
      </c>
      <c r="H258" s="31">
        <v>36684</v>
      </c>
      <c r="I258" s="31" t="s">
        <v>74</v>
      </c>
      <c r="J258" s="31" t="s">
        <v>34</v>
      </c>
      <c r="K258" s="31" t="s">
        <v>2</v>
      </c>
      <c r="L258" s="34" t="s">
        <v>80</v>
      </c>
      <c r="M258" s="30" t="s">
        <v>1</v>
      </c>
      <c r="N258" s="34" t="s">
        <v>4</v>
      </c>
      <c r="O258" s="37">
        <v>44013</v>
      </c>
      <c r="P258" s="35">
        <v>0</v>
      </c>
      <c r="Q258" s="35">
        <v>21844.36</v>
      </c>
      <c r="R258" s="35">
        <v>21844.36</v>
      </c>
      <c r="S258" s="35">
        <v>0</v>
      </c>
      <c r="T258" s="35">
        <v>2184.4299999999998</v>
      </c>
      <c r="U258" s="36">
        <v>2184.4299999999998</v>
      </c>
      <c r="V258" s="36">
        <v>0</v>
      </c>
      <c r="W258" s="36">
        <v>0</v>
      </c>
      <c r="X258" s="35">
        <v>0</v>
      </c>
      <c r="Y258" s="35">
        <v>0</v>
      </c>
      <c r="Z258" s="35">
        <v>19659.93</v>
      </c>
      <c r="AA258" s="35">
        <v>19659.93</v>
      </c>
      <c r="AB258" s="35">
        <v>0</v>
      </c>
      <c r="AC258" s="35">
        <v>0</v>
      </c>
      <c r="AD258" s="35">
        <v>0</v>
      </c>
      <c r="AE258" s="35">
        <v>19659.93</v>
      </c>
      <c r="AF258" s="35">
        <v>0</v>
      </c>
      <c r="AG258" s="35">
        <v>0</v>
      </c>
      <c r="AH258" s="35">
        <v>24276.69</v>
      </c>
      <c r="AI258" s="35">
        <v>24276.69</v>
      </c>
      <c r="AJ258" s="35">
        <v>0</v>
      </c>
      <c r="AK258" s="35">
        <v>2427.66</v>
      </c>
      <c r="AL258" s="35">
        <v>2427.66</v>
      </c>
      <c r="AM258" s="35">
        <v>0</v>
      </c>
      <c r="AN258" s="35">
        <v>0</v>
      </c>
      <c r="AO258" s="35">
        <v>0</v>
      </c>
      <c r="AP258" s="35">
        <v>0</v>
      </c>
      <c r="AQ258" s="35">
        <v>21849.03</v>
      </c>
      <c r="AR258" s="35">
        <v>21849.03</v>
      </c>
      <c r="AS258" s="35">
        <v>0</v>
      </c>
      <c r="AT258" s="35">
        <v>0</v>
      </c>
      <c r="AU258" s="35">
        <v>0</v>
      </c>
      <c r="AV258" s="35">
        <v>21849.03</v>
      </c>
      <c r="AW258" s="35">
        <v>0</v>
      </c>
    </row>
    <row r="259" spans="1:49" s="8" customFormat="1" ht="10.5" customHeight="1" x14ac:dyDescent="0.15">
      <c r="A259" s="61">
        <f t="shared" si="3"/>
        <v>248</v>
      </c>
      <c r="B259" s="61" t="s">
        <v>14</v>
      </c>
      <c r="C259" s="61">
        <v>6662</v>
      </c>
      <c r="D259" s="62">
        <v>44007</v>
      </c>
      <c r="E259" s="63">
        <v>44470</v>
      </c>
      <c r="F259" s="64" t="s">
        <v>63</v>
      </c>
      <c r="G259" s="62">
        <v>34227</v>
      </c>
      <c r="H259" s="62">
        <v>36684</v>
      </c>
      <c r="I259" s="62" t="s">
        <v>74</v>
      </c>
      <c r="J259" s="62" t="s">
        <v>34</v>
      </c>
      <c r="K259" s="62" t="s">
        <v>2</v>
      </c>
      <c r="L259" s="65" t="s">
        <v>80</v>
      </c>
      <c r="M259" s="61" t="s">
        <v>1</v>
      </c>
      <c r="N259" s="65" t="s">
        <v>81</v>
      </c>
      <c r="O259" s="66">
        <v>44013</v>
      </c>
      <c r="P259" s="67">
        <v>0</v>
      </c>
      <c r="Q259" s="67">
        <v>9914.0499999999993</v>
      </c>
      <c r="R259" s="67">
        <v>9914.0499999999993</v>
      </c>
      <c r="S259" s="67">
        <v>0</v>
      </c>
      <c r="T259" s="67">
        <v>0</v>
      </c>
      <c r="U259" s="68">
        <v>0</v>
      </c>
      <c r="V259" s="68">
        <v>0</v>
      </c>
      <c r="W259" s="68">
        <v>0</v>
      </c>
      <c r="X259" s="67">
        <v>0</v>
      </c>
      <c r="Y259" s="67">
        <v>0</v>
      </c>
      <c r="Z259" s="67">
        <v>9914.0499999999993</v>
      </c>
      <c r="AA259" s="67">
        <v>9914.0499999999993</v>
      </c>
      <c r="AB259" s="67">
        <v>0</v>
      </c>
      <c r="AC259" s="67">
        <v>0</v>
      </c>
      <c r="AD259" s="67">
        <v>0</v>
      </c>
      <c r="AE259" s="67">
        <v>9914.0499999999993</v>
      </c>
      <c r="AF259" s="67">
        <v>0</v>
      </c>
      <c r="AG259" s="67">
        <v>0</v>
      </c>
      <c r="AH259" s="67">
        <v>11017.96</v>
      </c>
      <c r="AI259" s="67">
        <v>11017.96</v>
      </c>
      <c r="AJ259" s="67">
        <v>0</v>
      </c>
      <c r="AK259" s="67">
        <v>0</v>
      </c>
      <c r="AL259" s="67">
        <v>0</v>
      </c>
      <c r="AM259" s="67">
        <v>0</v>
      </c>
      <c r="AN259" s="67">
        <v>0</v>
      </c>
      <c r="AO259" s="67">
        <v>0</v>
      </c>
      <c r="AP259" s="67">
        <v>0</v>
      </c>
      <c r="AQ259" s="67">
        <v>11017.96</v>
      </c>
      <c r="AR259" s="67">
        <v>11017.96</v>
      </c>
      <c r="AS259" s="67">
        <v>0</v>
      </c>
      <c r="AT259" s="67">
        <v>0</v>
      </c>
      <c r="AU259" s="67">
        <v>0</v>
      </c>
      <c r="AV259" s="67">
        <v>11017.96</v>
      </c>
      <c r="AW259" s="67">
        <v>0</v>
      </c>
    </row>
    <row r="260" spans="1:49" s="8" customFormat="1" ht="10.5" customHeight="1" x14ac:dyDescent="0.15">
      <c r="A260" s="30">
        <f t="shared" si="3"/>
        <v>249</v>
      </c>
      <c r="B260" s="30" t="s">
        <v>14</v>
      </c>
      <c r="C260" s="30">
        <v>6667</v>
      </c>
      <c r="D260" s="31">
        <v>44007</v>
      </c>
      <c r="E260" s="32">
        <v>44470</v>
      </c>
      <c r="F260" s="33" t="s">
        <v>63</v>
      </c>
      <c r="G260" s="31">
        <v>34227</v>
      </c>
      <c r="H260" s="31">
        <v>36684</v>
      </c>
      <c r="I260" s="31" t="s">
        <v>74</v>
      </c>
      <c r="J260" s="31" t="s">
        <v>34</v>
      </c>
      <c r="K260" s="31" t="s">
        <v>2</v>
      </c>
      <c r="L260" s="34" t="s">
        <v>80</v>
      </c>
      <c r="M260" s="30" t="s">
        <v>1</v>
      </c>
      <c r="N260" s="34" t="s">
        <v>4</v>
      </c>
      <c r="O260" s="37">
        <v>44013</v>
      </c>
      <c r="P260" s="35">
        <v>1210.29</v>
      </c>
      <c r="Q260" s="35">
        <v>17160.59</v>
      </c>
      <c r="R260" s="35">
        <v>18370.88</v>
      </c>
      <c r="S260" s="35">
        <v>121.02</v>
      </c>
      <c r="T260" s="35">
        <v>1716.05</v>
      </c>
      <c r="U260" s="36">
        <v>1837.07</v>
      </c>
      <c r="V260" s="36">
        <v>0</v>
      </c>
      <c r="W260" s="36">
        <v>0</v>
      </c>
      <c r="X260" s="35">
        <v>0</v>
      </c>
      <c r="Y260" s="35">
        <v>1089.27</v>
      </c>
      <c r="Z260" s="35">
        <v>15444.54</v>
      </c>
      <c r="AA260" s="35">
        <v>16533.810000000001</v>
      </c>
      <c r="AB260" s="35">
        <v>1210.29</v>
      </c>
      <c r="AC260" s="35">
        <v>133.13</v>
      </c>
      <c r="AD260" s="35">
        <v>266.26</v>
      </c>
      <c r="AE260" s="35">
        <v>16533.810000000001</v>
      </c>
      <c r="AF260" s="35">
        <v>133.13</v>
      </c>
      <c r="AG260" s="35">
        <v>1345.04</v>
      </c>
      <c r="AH260" s="35">
        <v>19071.399999999998</v>
      </c>
      <c r="AI260" s="35">
        <v>20416.439999999999</v>
      </c>
      <c r="AJ260" s="35">
        <v>134.49</v>
      </c>
      <c r="AK260" s="35">
        <v>1907.1299999999999</v>
      </c>
      <c r="AL260" s="35">
        <v>2041.62</v>
      </c>
      <c r="AM260" s="35">
        <v>0</v>
      </c>
      <c r="AN260" s="35">
        <v>0</v>
      </c>
      <c r="AO260" s="35">
        <v>0</v>
      </c>
      <c r="AP260" s="35">
        <v>1210.55</v>
      </c>
      <c r="AQ260" s="35">
        <v>17164.27</v>
      </c>
      <c r="AR260" s="35">
        <v>18374.82</v>
      </c>
      <c r="AS260" s="35">
        <v>1345.05</v>
      </c>
      <c r="AT260" s="35">
        <v>147.94999999999999</v>
      </c>
      <c r="AU260" s="35">
        <v>295.89999999999998</v>
      </c>
      <c r="AV260" s="35">
        <v>18374.82</v>
      </c>
      <c r="AW260" s="35">
        <v>147.94999999999999</v>
      </c>
    </row>
    <row r="261" spans="1:49" s="8" customFormat="1" ht="10.5" customHeight="1" x14ac:dyDescent="0.15">
      <c r="A261" s="61">
        <f t="shared" si="3"/>
        <v>250</v>
      </c>
      <c r="B261" s="61" t="s">
        <v>14</v>
      </c>
      <c r="C261" s="61">
        <v>6673</v>
      </c>
      <c r="D261" s="62">
        <v>44007</v>
      </c>
      <c r="E261" s="63">
        <v>44470</v>
      </c>
      <c r="F261" s="64" t="s">
        <v>37</v>
      </c>
      <c r="G261" s="62">
        <v>36922</v>
      </c>
      <c r="H261" s="62">
        <v>37959</v>
      </c>
      <c r="I261" s="62" t="s">
        <v>32</v>
      </c>
      <c r="J261" s="62" t="s">
        <v>15</v>
      </c>
      <c r="K261" s="62" t="s">
        <v>2</v>
      </c>
      <c r="L261" s="65" t="s">
        <v>22</v>
      </c>
      <c r="M261" s="61" t="s">
        <v>1</v>
      </c>
      <c r="N261" s="65" t="s">
        <v>4</v>
      </c>
      <c r="O261" s="66">
        <v>44013</v>
      </c>
      <c r="P261" s="67">
        <v>18707.54</v>
      </c>
      <c r="Q261" s="67">
        <v>21037.03</v>
      </c>
      <c r="R261" s="67">
        <v>39744.57</v>
      </c>
      <c r="S261" s="67">
        <v>2806.13</v>
      </c>
      <c r="T261" s="67">
        <v>3155.54</v>
      </c>
      <c r="U261" s="68">
        <v>5961.67</v>
      </c>
      <c r="V261" s="68">
        <v>2806.13</v>
      </c>
      <c r="W261" s="68">
        <v>3155.54</v>
      </c>
      <c r="X261" s="67">
        <v>5961.67</v>
      </c>
      <c r="Y261" s="67">
        <v>13095.28</v>
      </c>
      <c r="Z261" s="67">
        <v>14725.949999999999</v>
      </c>
      <c r="AA261" s="67">
        <v>27821.23</v>
      </c>
      <c r="AB261" s="67">
        <v>0</v>
      </c>
      <c r="AC261" s="67">
        <v>0</v>
      </c>
      <c r="AD261" s="67">
        <v>0</v>
      </c>
      <c r="AE261" s="67">
        <v>27821.23</v>
      </c>
      <c r="AF261" s="67">
        <v>0</v>
      </c>
      <c r="AG261" s="67">
        <v>20790.580000000002</v>
      </c>
      <c r="AH261" s="67">
        <v>23379.479999999996</v>
      </c>
      <c r="AI261" s="67">
        <v>44170.06</v>
      </c>
      <c r="AJ261" s="67">
        <v>3118.58</v>
      </c>
      <c r="AK261" s="67">
        <v>3506.91</v>
      </c>
      <c r="AL261" s="67">
        <v>6625.49</v>
      </c>
      <c r="AM261" s="67">
        <v>3118.58</v>
      </c>
      <c r="AN261" s="67">
        <v>3506.91</v>
      </c>
      <c r="AO261" s="67">
        <v>6625.49</v>
      </c>
      <c r="AP261" s="67">
        <v>14553.42</v>
      </c>
      <c r="AQ261" s="67">
        <v>16365.660000000002</v>
      </c>
      <c r="AR261" s="67">
        <v>30919.08</v>
      </c>
      <c r="AS261" s="67">
        <v>0</v>
      </c>
      <c r="AT261" s="67">
        <v>0</v>
      </c>
      <c r="AU261" s="67">
        <v>0</v>
      </c>
      <c r="AV261" s="67">
        <v>30919.08</v>
      </c>
      <c r="AW261" s="67">
        <v>0</v>
      </c>
    </row>
    <row r="262" spans="1:49" s="8" customFormat="1" ht="10.5" customHeight="1" x14ac:dyDescent="0.15">
      <c r="A262" s="30">
        <f t="shared" si="3"/>
        <v>251</v>
      </c>
      <c r="B262" s="30" t="s">
        <v>14</v>
      </c>
      <c r="C262" s="30">
        <v>6721</v>
      </c>
      <c r="D262" s="31">
        <v>44011</v>
      </c>
      <c r="E262" s="32">
        <v>44470</v>
      </c>
      <c r="F262" s="33" t="s">
        <v>65</v>
      </c>
      <c r="G262" s="31">
        <v>38303</v>
      </c>
      <c r="H262" s="31">
        <v>41178</v>
      </c>
      <c r="I262" s="31" t="s">
        <v>33</v>
      </c>
      <c r="J262" s="31" t="s">
        <v>36</v>
      </c>
      <c r="K262" s="31" t="s">
        <v>2</v>
      </c>
      <c r="L262" s="34" t="s">
        <v>40</v>
      </c>
      <c r="M262" s="30" t="s">
        <v>1</v>
      </c>
      <c r="N262" s="34" t="s">
        <v>81</v>
      </c>
      <c r="O262" s="37">
        <v>44013</v>
      </c>
      <c r="P262" s="35">
        <v>167380.59</v>
      </c>
      <c r="Q262" s="35">
        <v>0</v>
      </c>
      <c r="R262" s="35">
        <v>167380.59</v>
      </c>
      <c r="S262" s="35">
        <v>0</v>
      </c>
      <c r="T262" s="35">
        <v>0</v>
      </c>
      <c r="U262" s="36">
        <v>0</v>
      </c>
      <c r="V262" s="36">
        <v>0</v>
      </c>
      <c r="W262" s="36">
        <v>0</v>
      </c>
      <c r="X262" s="35">
        <v>0</v>
      </c>
      <c r="Y262" s="35">
        <v>167380.59</v>
      </c>
      <c r="Z262" s="35">
        <v>0</v>
      </c>
      <c r="AA262" s="35">
        <v>167380.59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186018.18</v>
      </c>
      <c r="AH262" s="35">
        <v>0</v>
      </c>
      <c r="AI262" s="35">
        <v>186018.18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186018.18</v>
      </c>
      <c r="AQ262" s="35">
        <v>0</v>
      </c>
      <c r="AR262" s="35">
        <v>186018.18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</row>
    <row r="263" spans="1:49" s="8" customFormat="1" ht="10.5" customHeight="1" x14ac:dyDescent="0.15">
      <c r="A263" s="61">
        <f t="shared" si="3"/>
        <v>252</v>
      </c>
      <c r="B263" s="61" t="s">
        <v>14</v>
      </c>
      <c r="C263" s="61">
        <v>6569</v>
      </c>
      <c r="D263" s="62">
        <v>44004</v>
      </c>
      <c r="E263" s="63">
        <v>44470</v>
      </c>
      <c r="F263" s="64" t="s">
        <v>37</v>
      </c>
      <c r="G263" s="62">
        <v>36922</v>
      </c>
      <c r="H263" s="62">
        <v>37959</v>
      </c>
      <c r="I263" s="62" t="s">
        <v>32</v>
      </c>
      <c r="J263" s="62" t="s">
        <v>15</v>
      </c>
      <c r="K263" s="62" t="s">
        <v>2</v>
      </c>
      <c r="L263" s="65" t="s">
        <v>22</v>
      </c>
      <c r="M263" s="61" t="s">
        <v>1</v>
      </c>
      <c r="N263" s="65" t="s">
        <v>4</v>
      </c>
      <c r="O263" s="66">
        <v>44013</v>
      </c>
      <c r="P263" s="67">
        <v>80120.160000000003</v>
      </c>
      <c r="Q263" s="67">
        <v>107477.59</v>
      </c>
      <c r="R263" s="67">
        <v>187597.75</v>
      </c>
      <c r="S263" s="67">
        <v>12018.02</v>
      </c>
      <c r="T263" s="67">
        <v>16121.630000000001</v>
      </c>
      <c r="U263" s="68">
        <v>28139.65</v>
      </c>
      <c r="V263" s="68">
        <v>12018.02</v>
      </c>
      <c r="W263" s="68">
        <v>16121.630000000001</v>
      </c>
      <c r="X263" s="67">
        <v>28139.65</v>
      </c>
      <c r="Y263" s="67">
        <v>56084.12</v>
      </c>
      <c r="Z263" s="67">
        <v>75234.330000000016</v>
      </c>
      <c r="AA263" s="67">
        <v>131318.45000000001</v>
      </c>
      <c r="AB263" s="67">
        <v>80120.160000000003</v>
      </c>
      <c r="AC263" s="67">
        <v>8813.2099999999991</v>
      </c>
      <c r="AD263" s="67">
        <v>17626.419999999998</v>
      </c>
      <c r="AE263" s="67">
        <v>131318.45000000001</v>
      </c>
      <c r="AF263" s="67">
        <v>8813.2099999999991</v>
      </c>
      <c r="AG263" s="67">
        <v>89041.4</v>
      </c>
      <c r="AH263" s="67">
        <v>119445.09</v>
      </c>
      <c r="AI263" s="67">
        <v>208486.49</v>
      </c>
      <c r="AJ263" s="67">
        <v>13356.2</v>
      </c>
      <c r="AK263" s="67">
        <v>17916.759999999998</v>
      </c>
      <c r="AL263" s="67">
        <v>31272.959999999999</v>
      </c>
      <c r="AM263" s="67">
        <v>13356.2</v>
      </c>
      <c r="AN263" s="67">
        <v>17916.759999999998</v>
      </c>
      <c r="AO263" s="67">
        <v>31272.959999999999</v>
      </c>
      <c r="AP263" s="67">
        <v>62329</v>
      </c>
      <c r="AQ263" s="67">
        <v>83611.570000000007</v>
      </c>
      <c r="AR263" s="67">
        <v>145940.57</v>
      </c>
      <c r="AS263" s="67">
        <v>89041.42</v>
      </c>
      <c r="AT263" s="67">
        <v>9794.5499999999993</v>
      </c>
      <c r="AU263" s="67">
        <v>19589.099999999999</v>
      </c>
      <c r="AV263" s="67">
        <v>145940.57</v>
      </c>
      <c r="AW263" s="67">
        <v>9794.5499999999993</v>
      </c>
    </row>
    <row r="264" spans="1:49" s="8" customFormat="1" ht="10.5" customHeight="1" x14ac:dyDescent="0.15">
      <c r="A264" s="30">
        <f t="shared" si="3"/>
        <v>253</v>
      </c>
      <c r="B264" s="30" t="s">
        <v>14</v>
      </c>
      <c r="C264" s="30">
        <v>6887</v>
      </c>
      <c r="D264" s="31">
        <v>44012</v>
      </c>
      <c r="E264" s="32">
        <v>44470</v>
      </c>
      <c r="F264" s="33" t="s">
        <v>37</v>
      </c>
      <c r="G264" s="31">
        <v>36922</v>
      </c>
      <c r="H264" s="31">
        <v>37959</v>
      </c>
      <c r="I264" s="31" t="s">
        <v>32</v>
      </c>
      <c r="J264" s="31" t="s">
        <v>15</v>
      </c>
      <c r="K264" s="31" t="s">
        <v>2</v>
      </c>
      <c r="L264" s="34" t="s">
        <v>22</v>
      </c>
      <c r="M264" s="30" t="s">
        <v>1</v>
      </c>
      <c r="N264" s="34" t="s">
        <v>4</v>
      </c>
      <c r="O264" s="37">
        <v>44013</v>
      </c>
      <c r="P264" s="35">
        <v>55276.47</v>
      </c>
      <c r="Q264" s="35">
        <v>75284.289999999994</v>
      </c>
      <c r="R264" s="35">
        <v>130560.76</v>
      </c>
      <c r="S264" s="35">
        <v>8291.4699999999993</v>
      </c>
      <c r="T264" s="35">
        <v>11292.640000000001</v>
      </c>
      <c r="U264" s="36">
        <v>19584.11</v>
      </c>
      <c r="V264" s="36">
        <v>8291.4699999999993</v>
      </c>
      <c r="W264" s="36">
        <v>11292.640000000001</v>
      </c>
      <c r="X264" s="35">
        <v>19584.11</v>
      </c>
      <c r="Y264" s="35">
        <v>38693.53</v>
      </c>
      <c r="Z264" s="35">
        <v>52699.009999999995</v>
      </c>
      <c r="AA264" s="35">
        <v>91392.54</v>
      </c>
      <c r="AB264" s="35">
        <v>55276.47</v>
      </c>
      <c r="AC264" s="35">
        <v>6080.41</v>
      </c>
      <c r="AD264" s="35">
        <v>12160.82</v>
      </c>
      <c r="AE264" s="35">
        <v>91392.54</v>
      </c>
      <c r="AF264" s="35">
        <v>6080.41</v>
      </c>
      <c r="AG264" s="35">
        <v>61431.42</v>
      </c>
      <c r="AH264" s="35">
        <v>83667.090000000011</v>
      </c>
      <c r="AI264" s="35">
        <v>145098.51</v>
      </c>
      <c r="AJ264" s="35">
        <v>9214.7099999999991</v>
      </c>
      <c r="AK264" s="35">
        <v>12550.060000000001</v>
      </c>
      <c r="AL264" s="35">
        <v>21764.77</v>
      </c>
      <c r="AM264" s="35">
        <v>9214.7099999999991</v>
      </c>
      <c r="AN264" s="35">
        <v>12550.060000000001</v>
      </c>
      <c r="AO264" s="35">
        <v>21764.77</v>
      </c>
      <c r="AP264" s="35">
        <v>43002</v>
      </c>
      <c r="AQ264" s="35">
        <v>58566.97</v>
      </c>
      <c r="AR264" s="35">
        <v>101568.97</v>
      </c>
      <c r="AS264" s="35">
        <v>61431.42</v>
      </c>
      <c r="AT264" s="35">
        <v>6757.45</v>
      </c>
      <c r="AU264" s="35">
        <v>13514.9</v>
      </c>
      <c r="AV264" s="35">
        <v>101568.97</v>
      </c>
      <c r="AW264" s="35">
        <v>6757.45</v>
      </c>
    </row>
    <row r="265" spans="1:49" s="8" customFormat="1" ht="10.5" customHeight="1" x14ac:dyDescent="0.15">
      <c r="A265" s="61">
        <f t="shared" si="3"/>
        <v>254</v>
      </c>
      <c r="B265" s="61" t="s">
        <v>14</v>
      </c>
      <c r="C265" s="61">
        <v>6921</v>
      </c>
      <c r="D265" s="62">
        <v>44012</v>
      </c>
      <c r="E265" s="63">
        <v>44470</v>
      </c>
      <c r="F265" s="64" t="s">
        <v>37</v>
      </c>
      <c r="G265" s="62">
        <v>36922</v>
      </c>
      <c r="H265" s="62">
        <v>37959</v>
      </c>
      <c r="I265" s="62" t="s">
        <v>32</v>
      </c>
      <c r="J265" s="62" t="s">
        <v>15</v>
      </c>
      <c r="K265" s="62" t="s">
        <v>2</v>
      </c>
      <c r="L265" s="65" t="s">
        <v>22</v>
      </c>
      <c r="M265" s="61" t="s">
        <v>1</v>
      </c>
      <c r="N265" s="65" t="s">
        <v>4</v>
      </c>
      <c r="O265" s="66">
        <v>44013</v>
      </c>
      <c r="P265" s="67">
        <v>80519.199999999997</v>
      </c>
      <c r="Q265" s="67">
        <v>104414.56000000001</v>
      </c>
      <c r="R265" s="67">
        <v>184933.76000000001</v>
      </c>
      <c r="S265" s="67">
        <v>12077.88</v>
      </c>
      <c r="T265" s="67">
        <v>15662.17</v>
      </c>
      <c r="U265" s="68">
        <v>27740.05</v>
      </c>
      <c r="V265" s="68">
        <v>12077.88</v>
      </c>
      <c r="W265" s="68">
        <v>15662.17</v>
      </c>
      <c r="X265" s="67">
        <v>27740.05</v>
      </c>
      <c r="Y265" s="67">
        <v>56363.44</v>
      </c>
      <c r="Z265" s="67">
        <v>73090.22</v>
      </c>
      <c r="AA265" s="67">
        <v>129453.66</v>
      </c>
      <c r="AB265" s="67">
        <v>0</v>
      </c>
      <c r="AC265" s="67">
        <v>0</v>
      </c>
      <c r="AD265" s="67">
        <v>0</v>
      </c>
      <c r="AE265" s="67">
        <v>129453.66</v>
      </c>
      <c r="AF265" s="67">
        <v>0</v>
      </c>
      <c r="AG265" s="67">
        <v>89484.89</v>
      </c>
      <c r="AH265" s="67">
        <v>116040.97000000002</v>
      </c>
      <c r="AI265" s="67">
        <v>205525.86000000002</v>
      </c>
      <c r="AJ265" s="67">
        <v>13422.73</v>
      </c>
      <c r="AK265" s="67">
        <v>17406.13</v>
      </c>
      <c r="AL265" s="67">
        <v>30828.86</v>
      </c>
      <c r="AM265" s="67">
        <v>13422.73</v>
      </c>
      <c r="AN265" s="67">
        <v>17406.13</v>
      </c>
      <c r="AO265" s="67">
        <v>30828.86</v>
      </c>
      <c r="AP265" s="67">
        <v>62639.43</v>
      </c>
      <c r="AQ265" s="67">
        <v>81228.710000000021</v>
      </c>
      <c r="AR265" s="67">
        <v>143868.14000000001</v>
      </c>
      <c r="AS265" s="67">
        <v>0</v>
      </c>
      <c r="AT265" s="67">
        <v>0</v>
      </c>
      <c r="AU265" s="67">
        <v>0</v>
      </c>
      <c r="AV265" s="67">
        <v>143868.14000000001</v>
      </c>
      <c r="AW265" s="67">
        <v>0</v>
      </c>
    </row>
    <row r="266" spans="1:49" s="8" customFormat="1" ht="10.5" customHeight="1" x14ac:dyDescent="0.15">
      <c r="A266" s="30">
        <f t="shared" si="3"/>
        <v>255</v>
      </c>
      <c r="B266" s="30" t="s">
        <v>14</v>
      </c>
      <c r="C266" s="30">
        <v>6923</v>
      </c>
      <c r="D266" s="31">
        <v>44012</v>
      </c>
      <c r="E266" s="32">
        <v>44470</v>
      </c>
      <c r="F266" s="33" t="s">
        <v>37</v>
      </c>
      <c r="G266" s="31">
        <v>36922</v>
      </c>
      <c r="H266" s="31">
        <v>37959</v>
      </c>
      <c r="I266" s="31" t="s">
        <v>32</v>
      </c>
      <c r="J266" s="31" t="s">
        <v>15</v>
      </c>
      <c r="K266" s="31" t="s">
        <v>2</v>
      </c>
      <c r="L266" s="34" t="s">
        <v>22</v>
      </c>
      <c r="M266" s="30" t="s">
        <v>1</v>
      </c>
      <c r="N266" s="34" t="s">
        <v>4</v>
      </c>
      <c r="O266" s="37">
        <v>44013</v>
      </c>
      <c r="P266" s="35">
        <v>79884.490000000005</v>
      </c>
      <c r="Q266" s="35">
        <v>103595.49</v>
      </c>
      <c r="R266" s="35">
        <v>183479.98</v>
      </c>
      <c r="S266" s="35">
        <v>11982.67</v>
      </c>
      <c r="T266" s="35">
        <v>15539.320000000002</v>
      </c>
      <c r="U266" s="36">
        <v>27521.99</v>
      </c>
      <c r="V266" s="36">
        <v>11982.67</v>
      </c>
      <c r="W266" s="36">
        <v>15539.320000000002</v>
      </c>
      <c r="X266" s="35">
        <v>27521.99</v>
      </c>
      <c r="Y266" s="35">
        <v>55919.15</v>
      </c>
      <c r="Z266" s="35">
        <v>72516.850000000006</v>
      </c>
      <c r="AA266" s="35">
        <v>128436</v>
      </c>
      <c r="AB266" s="35">
        <v>0</v>
      </c>
      <c r="AC266" s="35">
        <v>0</v>
      </c>
      <c r="AD266" s="35">
        <v>0</v>
      </c>
      <c r="AE266" s="35">
        <v>128436</v>
      </c>
      <c r="AF266" s="35">
        <v>0</v>
      </c>
      <c r="AG266" s="35">
        <v>88779.5</v>
      </c>
      <c r="AH266" s="35">
        <v>115130.70000000001</v>
      </c>
      <c r="AI266" s="35">
        <v>203910.2</v>
      </c>
      <c r="AJ266" s="35">
        <v>13316.92</v>
      </c>
      <c r="AK266" s="35">
        <v>17269.599999999999</v>
      </c>
      <c r="AL266" s="35">
        <v>30586.52</v>
      </c>
      <c r="AM266" s="35">
        <v>13316.92</v>
      </c>
      <c r="AN266" s="35">
        <v>17269.599999999999</v>
      </c>
      <c r="AO266" s="35">
        <v>30586.52</v>
      </c>
      <c r="AP266" s="35">
        <v>62145.66</v>
      </c>
      <c r="AQ266" s="35">
        <v>80591.5</v>
      </c>
      <c r="AR266" s="35">
        <v>142737.16</v>
      </c>
      <c r="AS266" s="35">
        <v>0</v>
      </c>
      <c r="AT266" s="35">
        <v>0</v>
      </c>
      <c r="AU266" s="35">
        <v>0</v>
      </c>
      <c r="AV266" s="35">
        <v>142737.16</v>
      </c>
      <c r="AW266" s="35">
        <v>0</v>
      </c>
    </row>
    <row r="267" spans="1:49" s="8" customFormat="1" ht="10.5" customHeight="1" x14ac:dyDescent="0.15">
      <c r="A267" s="61">
        <f t="shared" si="3"/>
        <v>256</v>
      </c>
      <c r="B267" s="61" t="s">
        <v>14</v>
      </c>
      <c r="C267" s="61">
        <v>6925</v>
      </c>
      <c r="D267" s="62">
        <v>44012</v>
      </c>
      <c r="E267" s="63">
        <v>44470</v>
      </c>
      <c r="F267" s="64" t="s">
        <v>37</v>
      </c>
      <c r="G267" s="62">
        <v>36922</v>
      </c>
      <c r="H267" s="62">
        <v>37959</v>
      </c>
      <c r="I267" s="62" t="s">
        <v>32</v>
      </c>
      <c r="J267" s="62" t="s">
        <v>15</v>
      </c>
      <c r="K267" s="62" t="s">
        <v>2</v>
      </c>
      <c r="L267" s="65" t="s">
        <v>22</v>
      </c>
      <c r="M267" s="61" t="s">
        <v>1</v>
      </c>
      <c r="N267" s="65" t="s">
        <v>4</v>
      </c>
      <c r="O267" s="66">
        <v>44013</v>
      </c>
      <c r="P267" s="67">
        <v>70845.52</v>
      </c>
      <c r="Q267" s="67">
        <v>94167.71</v>
      </c>
      <c r="R267" s="67">
        <v>165013.23000000001</v>
      </c>
      <c r="S267" s="67">
        <v>10626.82</v>
      </c>
      <c r="T267" s="67">
        <v>14125.150000000001</v>
      </c>
      <c r="U267" s="68">
        <v>24751.97</v>
      </c>
      <c r="V267" s="68">
        <v>10626.82</v>
      </c>
      <c r="W267" s="68">
        <v>14125.150000000001</v>
      </c>
      <c r="X267" s="67">
        <v>24751.97</v>
      </c>
      <c r="Y267" s="67">
        <v>49591.88</v>
      </c>
      <c r="Z267" s="67">
        <v>65917.41</v>
      </c>
      <c r="AA267" s="67">
        <v>115509.29</v>
      </c>
      <c r="AB267" s="67">
        <v>0</v>
      </c>
      <c r="AC267" s="67">
        <v>0</v>
      </c>
      <c r="AD267" s="67">
        <v>0</v>
      </c>
      <c r="AE267" s="67">
        <v>115509.29</v>
      </c>
      <c r="AF267" s="67">
        <v>0</v>
      </c>
      <c r="AG267" s="67">
        <v>78734.06</v>
      </c>
      <c r="AH267" s="67">
        <v>104653.14000000001</v>
      </c>
      <c r="AI267" s="67">
        <v>183387.2</v>
      </c>
      <c r="AJ267" s="67">
        <v>11810.1</v>
      </c>
      <c r="AK267" s="67">
        <v>15697.960000000001</v>
      </c>
      <c r="AL267" s="67">
        <v>27508.06</v>
      </c>
      <c r="AM267" s="67">
        <v>11810.1</v>
      </c>
      <c r="AN267" s="67">
        <v>15697.960000000001</v>
      </c>
      <c r="AO267" s="67">
        <v>27508.06</v>
      </c>
      <c r="AP267" s="67">
        <v>55113.86</v>
      </c>
      <c r="AQ267" s="67">
        <v>73257.22</v>
      </c>
      <c r="AR267" s="67">
        <v>128371.08</v>
      </c>
      <c r="AS267" s="67">
        <v>0</v>
      </c>
      <c r="AT267" s="67">
        <v>0</v>
      </c>
      <c r="AU267" s="67">
        <v>0</v>
      </c>
      <c r="AV267" s="67">
        <v>128371.08</v>
      </c>
      <c r="AW267" s="67">
        <v>0</v>
      </c>
    </row>
    <row r="268" spans="1:49" s="8" customFormat="1" ht="10.5" customHeight="1" x14ac:dyDescent="0.15">
      <c r="A268" s="30">
        <f t="shared" si="3"/>
        <v>257</v>
      </c>
      <c r="B268" s="30" t="s">
        <v>14</v>
      </c>
      <c r="C268" s="30">
        <v>6927</v>
      </c>
      <c r="D268" s="31">
        <v>44012</v>
      </c>
      <c r="E268" s="32">
        <v>44470</v>
      </c>
      <c r="F268" s="33" t="s">
        <v>69</v>
      </c>
      <c r="G268" s="31">
        <v>36922</v>
      </c>
      <c r="H268" s="31">
        <v>38048</v>
      </c>
      <c r="I268" s="31" t="s">
        <v>32</v>
      </c>
      <c r="J268" s="31" t="s">
        <v>15</v>
      </c>
      <c r="K268" s="31" t="s">
        <v>38</v>
      </c>
      <c r="L268" s="34" t="s">
        <v>78</v>
      </c>
      <c r="M268" s="30" t="s">
        <v>1</v>
      </c>
      <c r="N268" s="34" t="s">
        <v>81</v>
      </c>
      <c r="O268" s="37">
        <v>44013</v>
      </c>
      <c r="P268" s="35">
        <v>74545.25</v>
      </c>
      <c r="Q268" s="35">
        <v>36372.759999999995</v>
      </c>
      <c r="R268" s="35">
        <v>110918.01</v>
      </c>
      <c r="S268" s="35">
        <v>0</v>
      </c>
      <c r="T268" s="35">
        <v>0</v>
      </c>
      <c r="U268" s="36">
        <v>0</v>
      </c>
      <c r="V268" s="36">
        <v>0</v>
      </c>
      <c r="W268" s="36">
        <v>0</v>
      </c>
      <c r="X268" s="35">
        <v>0</v>
      </c>
      <c r="Y268" s="35">
        <v>74545.25</v>
      </c>
      <c r="Z268" s="35">
        <v>36372.759999999995</v>
      </c>
      <c r="AA268" s="35">
        <v>110918.01</v>
      </c>
      <c r="AB268" s="35">
        <v>0</v>
      </c>
      <c r="AC268" s="35">
        <v>0</v>
      </c>
      <c r="AD268" s="35">
        <v>0</v>
      </c>
      <c r="AE268" s="35">
        <v>110918.01</v>
      </c>
      <c r="AF268" s="35">
        <v>0</v>
      </c>
      <c r="AG268" s="35">
        <v>82845.75</v>
      </c>
      <c r="AH268" s="35">
        <v>40422.820000000007</v>
      </c>
      <c r="AI268" s="35">
        <v>123268.57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82845.75</v>
      </c>
      <c r="AQ268" s="35">
        <v>40422.820000000007</v>
      </c>
      <c r="AR268" s="35">
        <v>123268.57</v>
      </c>
      <c r="AS268" s="35">
        <v>0</v>
      </c>
      <c r="AT268" s="35">
        <v>0</v>
      </c>
      <c r="AU268" s="35">
        <v>0</v>
      </c>
      <c r="AV268" s="35">
        <v>123268.57</v>
      </c>
      <c r="AW268" s="35">
        <v>0</v>
      </c>
    </row>
    <row r="269" spans="1:49" s="8" customFormat="1" ht="10.5" customHeight="1" x14ac:dyDescent="0.15">
      <c r="A269" s="30">
        <f t="shared" ref="A269:A332" si="4">A268+1</f>
        <v>258</v>
      </c>
      <c r="B269" s="30" t="s">
        <v>14</v>
      </c>
      <c r="C269" s="30">
        <v>6941</v>
      </c>
      <c r="D269" s="31">
        <v>44012</v>
      </c>
      <c r="E269" s="32">
        <v>44470</v>
      </c>
      <c r="F269" s="33" t="s">
        <v>37</v>
      </c>
      <c r="G269" s="31">
        <v>36922</v>
      </c>
      <c r="H269" s="31">
        <v>37959</v>
      </c>
      <c r="I269" s="31" t="s">
        <v>32</v>
      </c>
      <c r="J269" s="31" t="s">
        <v>15</v>
      </c>
      <c r="K269" s="31" t="s">
        <v>2</v>
      </c>
      <c r="L269" s="34" t="s">
        <v>22</v>
      </c>
      <c r="M269" s="30" t="s">
        <v>1</v>
      </c>
      <c r="N269" s="34" t="s">
        <v>4</v>
      </c>
      <c r="O269" s="37">
        <v>44013</v>
      </c>
      <c r="P269" s="35">
        <v>112689.12</v>
      </c>
      <c r="Q269" s="35">
        <v>155046.41000000003</v>
      </c>
      <c r="R269" s="35">
        <v>267735.53000000003</v>
      </c>
      <c r="S269" s="35">
        <v>16903.36</v>
      </c>
      <c r="T269" s="35">
        <v>23256.949999999997</v>
      </c>
      <c r="U269" s="36">
        <v>40160.31</v>
      </c>
      <c r="V269" s="36">
        <v>16903.36</v>
      </c>
      <c r="W269" s="36">
        <v>23256.949999999997</v>
      </c>
      <c r="X269" s="35">
        <v>40160.31</v>
      </c>
      <c r="Y269" s="35">
        <v>78882.399999999994</v>
      </c>
      <c r="Z269" s="35">
        <v>108532.51000000001</v>
      </c>
      <c r="AA269" s="35">
        <v>187414.91</v>
      </c>
      <c r="AB269" s="35">
        <v>112689.12</v>
      </c>
      <c r="AC269" s="35">
        <v>12395.8</v>
      </c>
      <c r="AD269" s="35">
        <v>24791.599999999999</v>
      </c>
      <c r="AE269" s="35">
        <v>187414.91</v>
      </c>
      <c r="AF269" s="35">
        <v>12395.8</v>
      </c>
      <c r="AG269" s="35">
        <v>125236.88</v>
      </c>
      <c r="AH269" s="35">
        <v>172310.61</v>
      </c>
      <c r="AI269" s="35">
        <v>297547.49</v>
      </c>
      <c r="AJ269" s="35">
        <v>18785.52</v>
      </c>
      <c r="AK269" s="35">
        <v>25846.579999999998</v>
      </c>
      <c r="AL269" s="35">
        <v>44632.1</v>
      </c>
      <c r="AM269" s="35">
        <v>18785.52</v>
      </c>
      <c r="AN269" s="35">
        <v>25846.579999999998</v>
      </c>
      <c r="AO269" s="35">
        <v>44632.1</v>
      </c>
      <c r="AP269" s="35">
        <v>87665.84</v>
      </c>
      <c r="AQ269" s="35">
        <v>120617.45000000001</v>
      </c>
      <c r="AR269" s="35">
        <v>208283.29</v>
      </c>
      <c r="AS269" s="35">
        <v>125236.89</v>
      </c>
      <c r="AT269" s="35">
        <v>13776.05</v>
      </c>
      <c r="AU269" s="35">
        <v>27552.1</v>
      </c>
      <c r="AV269" s="35">
        <v>208283.29</v>
      </c>
      <c r="AW269" s="35">
        <v>13776.05</v>
      </c>
    </row>
    <row r="270" spans="1:49" s="8" customFormat="1" ht="10.5" customHeight="1" x14ac:dyDescent="0.15">
      <c r="A270" s="61">
        <f t="shared" si="4"/>
        <v>259</v>
      </c>
      <c r="B270" s="61" t="s">
        <v>14</v>
      </c>
      <c r="C270" s="61">
        <v>6942</v>
      </c>
      <c r="D270" s="62">
        <v>44012</v>
      </c>
      <c r="E270" s="63">
        <v>44470</v>
      </c>
      <c r="F270" s="64" t="s">
        <v>37</v>
      </c>
      <c r="G270" s="62">
        <v>36922</v>
      </c>
      <c r="H270" s="62">
        <v>37959</v>
      </c>
      <c r="I270" s="62" t="s">
        <v>32</v>
      </c>
      <c r="J270" s="62" t="s">
        <v>15</v>
      </c>
      <c r="K270" s="62" t="s">
        <v>2</v>
      </c>
      <c r="L270" s="65" t="s">
        <v>22</v>
      </c>
      <c r="M270" s="61" t="s">
        <v>1</v>
      </c>
      <c r="N270" s="65" t="s">
        <v>4</v>
      </c>
      <c r="O270" s="66">
        <v>44013</v>
      </c>
      <c r="P270" s="67">
        <v>59229</v>
      </c>
      <c r="Q270" s="67">
        <v>80963.19</v>
      </c>
      <c r="R270" s="67">
        <v>140192.19</v>
      </c>
      <c r="S270" s="67">
        <v>8884.35</v>
      </c>
      <c r="T270" s="67">
        <v>12144.47</v>
      </c>
      <c r="U270" s="68">
        <v>21028.82</v>
      </c>
      <c r="V270" s="68">
        <v>8884.35</v>
      </c>
      <c r="W270" s="68">
        <v>12144.47</v>
      </c>
      <c r="X270" s="67">
        <v>21028.82</v>
      </c>
      <c r="Y270" s="67">
        <v>41460.300000000003</v>
      </c>
      <c r="Z270" s="67">
        <v>56674.25</v>
      </c>
      <c r="AA270" s="67">
        <v>98134.55</v>
      </c>
      <c r="AB270" s="67">
        <v>59229</v>
      </c>
      <c r="AC270" s="67">
        <v>6515.19</v>
      </c>
      <c r="AD270" s="67">
        <v>13030.38</v>
      </c>
      <c r="AE270" s="67">
        <v>98134.55</v>
      </c>
      <c r="AF270" s="67">
        <v>6515.19</v>
      </c>
      <c r="AG270" s="67">
        <v>65824.039999999994</v>
      </c>
      <c r="AH270" s="67">
        <v>89978.33</v>
      </c>
      <c r="AI270" s="67">
        <v>155802.37</v>
      </c>
      <c r="AJ270" s="67">
        <v>9873.6</v>
      </c>
      <c r="AK270" s="67">
        <v>13496.74</v>
      </c>
      <c r="AL270" s="67">
        <v>23370.34</v>
      </c>
      <c r="AM270" s="67">
        <v>9873.6</v>
      </c>
      <c r="AN270" s="67">
        <v>13496.74</v>
      </c>
      <c r="AO270" s="67">
        <v>23370.34</v>
      </c>
      <c r="AP270" s="67">
        <v>46076.84</v>
      </c>
      <c r="AQ270" s="67">
        <v>62984.850000000006</v>
      </c>
      <c r="AR270" s="67">
        <v>109061.69</v>
      </c>
      <c r="AS270" s="67">
        <v>65824.06</v>
      </c>
      <c r="AT270" s="67">
        <v>7240.64</v>
      </c>
      <c r="AU270" s="67">
        <v>14481.28</v>
      </c>
      <c r="AV270" s="67">
        <v>109061.69</v>
      </c>
      <c r="AW270" s="67">
        <v>7240.64</v>
      </c>
    </row>
    <row r="271" spans="1:49" s="8" customFormat="1" ht="10.5" customHeight="1" x14ac:dyDescent="0.15">
      <c r="A271" s="61">
        <f t="shared" si="4"/>
        <v>260</v>
      </c>
      <c r="B271" s="61" t="s">
        <v>14</v>
      </c>
      <c r="C271" s="61">
        <v>6944</v>
      </c>
      <c r="D271" s="62">
        <v>44012</v>
      </c>
      <c r="E271" s="63">
        <v>44470</v>
      </c>
      <c r="F271" s="64" t="s">
        <v>37</v>
      </c>
      <c r="G271" s="62">
        <v>36922</v>
      </c>
      <c r="H271" s="62">
        <v>37959</v>
      </c>
      <c r="I271" s="62" t="s">
        <v>32</v>
      </c>
      <c r="J271" s="62" t="s">
        <v>15</v>
      </c>
      <c r="K271" s="62" t="s">
        <v>2</v>
      </c>
      <c r="L271" s="65" t="s">
        <v>22</v>
      </c>
      <c r="M271" s="61" t="s">
        <v>1</v>
      </c>
      <c r="N271" s="65" t="s">
        <v>4</v>
      </c>
      <c r="O271" s="66">
        <v>44013</v>
      </c>
      <c r="P271" s="67">
        <v>61526.96</v>
      </c>
      <c r="Q271" s="67">
        <v>84252.460000000021</v>
      </c>
      <c r="R271" s="67">
        <v>145779.42000000001</v>
      </c>
      <c r="S271" s="67">
        <v>9229.0400000000009</v>
      </c>
      <c r="T271" s="67">
        <v>12637.86</v>
      </c>
      <c r="U271" s="68">
        <v>21866.9</v>
      </c>
      <c r="V271" s="68">
        <v>9229.0400000000009</v>
      </c>
      <c r="W271" s="68">
        <v>12637.86</v>
      </c>
      <c r="X271" s="67">
        <v>21866.9</v>
      </c>
      <c r="Y271" s="67">
        <v>43068.88</v>
      </c>
      <c r="Z271" s="67">
        <v>58976.74</v>
      </c>
      <c r="AA271" s="67">
        <v>102045.62</v>
      </c>
      <c r="AB271" s="67">
        <v>61526.96</v>
      </c>
      <c r="AC271" s="67">
        <v>6767.96</v>
      </c>
      <c r="AD271" s="67">
        <v>13535.92</v>
      </c>
      <c r="AE271" s="67">
        <v>102045.62</v>
      </c>
      <c r="AF271" s="67">
        <v>6767.96</v>
      </c>
      <c r="AG271" s="67">
        <v>68377.89</v>
      </c>
      <c r="AH271" s="67">
        <v>93633.840000000011</v>
      </c>
      <c r="AI271" s="67">
        <v>162011.73000000001</v>
      </c>
      <c r="AJ271" s="67">
        <v>10256.68</v>
      </c>
      <c r="AK271" s="67">
        <v>14045.060000000001</v>
      </c>
      <c r="AL271" s="67">
        <v>24301.74</v>
      </c>
      <c r="AM271" s="67">
        <v>10256.68</v>
      </c>
      <c r="AN271" s="67">
        <v>14045.060000000001</v>
      </c>
      <c r="AO271" s="67">
        <v>24301.74</v>
      </c>
      <c r="AP271" s="67">
        <v>47864.53</v>
      </c>
      <c r="AQ271" s="67">
        <v>65543.72</v>
      </c>
      <c r="AR271" s="67">
        <v>113408.25</v>
      </c>
      <c r="AS271" s="67">
        <v>68377.899999999994</v>
      </c>
      <c r="AT271" s="67">
        <v>7521.56</v>
      </c>
      <c r="AU271" s="67">
        <v>15043.12</v>
      </c>
      <c r="AV271" s="67">
        <v>113408.25</v>
      </c>
      <c r="AW271" s="67">
        <v>7521.56</v>
      </c>
    </row>
    <row r="272" spans="1:49" s="8" customFormat="1" ht="10.5" customHeight="1" x14ac:dyDescent="0.15">
      <c r="A272" s="30">
        <f t="shared" si="4"/>
        <v>261</v>
      </c>
      <c r="B272" s="30" t="s">
        <v>14</v>
      </c>
      <c r="C272" s="30">
        <v>6945</v>
      </c>
      <c r="D272" s="31">
        <v>44012</v>
      </c>
      <c r="E272" s="32">
        <v>44470</v>
      </c>
      <c r="F272" s="33" t="s">
        <v>37</v>
      </c>
      <c r="G272" s="31">
        <v>36922</v>
      </c>
      <c r="H272" s="31">
        <v>37959</v>
      </c>
      <c r="I272" s="31" t="s">
        <v>32</v>
      </c>
      <c r="J272" s="31" t="s">
        <v>15</v>
      </c>
      <c r="K272" s="31" t="s">
        <v>2</v>
      </c>
      <c r="L272" s="34" t="s">
        <v>22</v>
      </c>
      <c r="M272" s="30" t="s">
        <v>1</v>
      </c>
      <c r="N272" s="34" t="s">
        <v>4</v>
      </c>
      <c r="O272" s="37">
        <v>44013</v>
      </c>
      <c r="P272" s="35">
        <v>62104.4</v>
      </c>
      <c r="Q272" s="35">
        <v>85081.19</v>
      </c>
      <c r="R272" s="35">
        <v>147185.59</v>
      </c>
      <c r="S272" s="35">
        <v>9315.66</v>
      </c>
      <c r="T272" s="35">
        <v>12762.170000000002</v>
      </c>
      <c r="U272" s="36">
        <v>22077.83</v>
      </c>
      <c r="V272" s="36">
        <v>9315.66</v>
      </c>
      <c r="W272" s="36">
        <v>12762.170000000002</v>
      </c>
      <c r="X272" s="35">
        <v>22077.83</v>
      </c>
      <c r="Y272" s="35">
        <v>43473.08</v>
      </c>
      <c r="Z272" s="35">
        <v>59556.849999999991</v>
      </c>
      <c r="AA272" s="35">
        <v>103029.93</v>
      </c>
      <c r="AB272" s="35">
        <v>62104.4</v>
      </c>
      <c r="AC272" s="35">
        <v>6831.48</v>
      </c>
      <c r="AD272" s="35">
        <v>13662.96</v>
      </c>
      <c r="AE272" s="35">
        <v>103029.93</v>
      </c>
      <c r="AF272" s="35">
        <v>6831.48</v>
      </c>
      <c r="AG272" s="35">
        <v>69019.62</v>
      </c>
      <c r="AH272" s="35">
        <v>94554.860000000015</v>
      </c>
      <c r="AI272" s="35">
        <v>163574.48000000001</v>
      </c>
      <c r="AJ272" s="35">
        <v>10352.94</v>
      </c>
      <c r="AK272" s="35">
        <v>14183.22</v>
      </c>
      <c r="AL272" s="35">
        <v>24536.16</v>
      </c>
      <c r="AM272" s="35">
        <v>10352.94</v>
      </c>
      <c r="AN272" s="35">
        <v>14183.22</v>
      </c>
      <c r="AO272" s="35">
        <v>24536.16</v>
      </c>
      <c r="AP272" s="35">
        <v>48313.74</v>
      </c>
      <c r="AQ272" s="35">
        <v>66188.420000000013</v>
      </c>
      <c r="AR272" s="35">
        <v>114502.16</v>
      </c>
      <c r="AS272" s="35">
        <v>69019.63</v>
      </c>
      <c r="AT272" s="35">
        <v>7592.15</v>
      </c>
      <c r="AU272" s="35">
        <v>15184.3</v>
      </c>
      <c r="AV272" s="35">
        <v>114502.16</v>
      </c>
      <c r="AW272" s="35">
        <v>7592.15</v>
      </c>
    </row>
    <row r="273" spans="1:49" s="8" customFormat="1" ht="10.5" customHeight="1" x14ac:dyDescent="0.15">
      <c r="A273" s="61">
        <f t="shared" si="4"/>
        <v>262</v>
      </c>
      <c r="B273" s="61" t="s">
        <v>14</v>
      </c>
      <c r="C273" s="61">
        <v>6946</v>
      </c>
      <c r="D273" s="62">
        <v>44012</v>
      </c>
      <c r="E273" s="63">
        <v>44470</v>
      </c>
      <c r="F273" s="64" t="s">
        <v>37</v>
      </c>
      <c r="G273" s="62">
        <v>36922</v>
      </c>
      <c r="H273" s="62">
        <v>37959</v>
      </c>
      <c r="I273" s="62" t="s">
        <v>32</v>
      </c>
      <c r="J273" s="62" t="s">
        <v>15</v>
      </c>
      <c r="K273" s="62" t="s">
        <v>2</v>
      </c>
      <c r="L273" s="65" t="s">
        <v>22</v>
      </c>
      <c r="M273" s="61" t="s">
        <v>1</v>
      </c>
      <c r="N273" s="65" t="s">
        <v>4</v>
      </c>
      <c r="O273" s="66">
        <v>44013</v>
      </c>
      <c r="P273" s="67">
        <v>61538.239999999998</v>
      </c>
      <c r="Q273" s="67">
        <v>84272.330000000016</v>
      </c>
      <c r="R273" s="67">
        <v>145810.57</v>
      </c>
      <c r="S273" s="67">
        <v>9230.73</v>
      </c>
      <c r="T273" s="67">
        <v>12640.84</v>
      </c>
      <c r="U273" s="68">
        <v>21871.57</v>
      </c>
      <c r="V273" s="68">
        <v>9230.73</v>
      </c>
      <c r="W273" s="68">
        <v>12640.84</v>
      </c>
      <c r="X273" s="67">
        <v>21871.57</v>
      </c>
      <c r="Y273" s="67">
        <v>43076.78</v>
      </c>
      <c r="Z273" s="67">
        <v>58990.649999999994</v>
      </c>
      <c r="AA273" s="67">
        <v>102067.43</v>
      </c>
      <c r="AB273" s="67">
        <v>61538.239999999998</v>
      </c>
      <c r="AC273" s="67">
        <v>6769.2</v>
      </c>
      <c r="AD273" s="67">
        <v>13538.4</v>
      </c>
      <c r="AE273" s="67">
        <v>102067.43</v>
      </c>
      <c r="AF273" s="67">
        <v>6769.2</v>
      </c>
      <c r="AG273" s="67">
        <v>68390.41</v>
      </c>
      <c r="AH273" s="67">
        <v>93655.94</v>
      </c>
      <c r="AI273" s="67">
        <v>162046.35</v>
      </c>
      <c r="AJ273" s="67">
        <v>10258.549999999999</v>
      </c>
      <c r="AK273" s="67">
        <v>14048.380000000001</v>
      </c>
      <c r="AL273" s="67">
        <v>24306.93</v>
      </c>
      <c r="AM273" s="67">
        <v>10258.549999999999</v>
      </c>
      <c r="AN273" s="67">
        <v>14048.380000000001</v>
      </c>
      <c r="AO273" s="67">
        <v>24306.93</v>
      </c>
      <c r="AP273" s="67">
        <v>47873.31</v>
      </c>
      <c r="AQ273" s="67">
        <v>65559.180000000008</v>
      </c>
      <c r="AR273" s="67">
        <v>113432.49</v>
      </c>
      <c r="AS273" s="67">
        <v>68390.429999999993</v>
      </c>
      <c r="AT273" s="67">
        <v>7522.94</v>
      </c>
      <c r="AU273" s="67">
        <v>15045.88</v>
      </c>
      <c r="AV273" s="67">
        <v>113432.49</v>
      </c>
      <c r="AW273" s="67">
        <v>7522.94</v>
      </c>
    </row>
    <row r="274" spans="1:49" s="8" customFormat="1" ht="10.5" customHeight="1" x14ac:dyDescent="0.15">
      <c r="A274" s="30">
        <f t="shared" si="4"/>
        <v>263</v>
      </c>
      <c r="B274" s="30" t="s">
        <v>14</v>
      </c>
      <c r="C274" s="30">
        <v>6947</v>
      </c>
      <c r="D274" s="31">
        <v>44012</v>
      </c>
      <c r="E274" s="32">
        <v>44470</v>
      </c>
      <c r="F274" s="33" t="s">
        <v>37</v>
      </c>
      <c r="G274" s="31">
        <v>36922</v>
      </c>
      <c r="H274" s="31">
        <v>37959</v>
      </c>
      <c r="I274" s="31" t="s">
        <v>32</v>
      </c>
      <c r="J274" s="31" t="s">
        <v>15</v>
      </c>
      <c r="K274" s="31" t="s">
        <v>2</v>
      </c>
      <c r="L274" s="34" t="s">
        <v>22</v>
      </c>
      <c r="M274" s="30" t="s">
        <v>1</v>
      </c>
      <c r="N274" s="34" t="s">
        <v>4</v>
      </c>
      <c r="O274" s="37">
        <v>44013</v>
      </c>
      <c r="P274" s="35">
        <v>71011.399999999994</v>
      </c>
      <c r="Q274" s="35">
        <v>97289.19</v>
      </c>
      <c r="R274" s="35">
        <v>168300.59</v>
      </c>
      <c r="S274" s="35">
        <v>10651.71</v>
      </c>
      <c r="T274" s="35">
        <v>14593.370000000003</v>
      </c>
      <c r="U274" s="36">
        <v>25245.08</v>
      </c>
      <c r="V274" s="36">
        <v>10651.71</v>
      </c>
      <c r="W274" s="36">
        <v>14593.370000000003</v>
      </c>
      <c r="X274" s="35">
        <v>25245.08</v>
      </c>
      <c r="Y274" s="35">
        <v>49707.98</v>
      </c>
      <c r="Z274" s="35">
        <v>68102.449999999983</v>
      </c>
      <c r="AA274" s="35">
        <v>117810.43</v>
      </c>
      <c r="AB274" s="35">
        <v>71011.399999999994</v>
      </c>
      <c r="AC274" s="35">
        <v>7811.25</v>
      </c>
      <c r="AD274" s="35">
        <v>15622.5</v>
      </c>
      <c r="AE274" s="35">
        <v>117810.43</v>
      </c>
      <c r="AF274" s="35">
        <v>7811.25</v>
      </c>
      <c r="AG274" s="35">
        <v>78918.41</v>
      </c>
      <c r="AH274" s="35">
        <v>108122.19999999998</v>
      </c>
      <c r="AI274" s="35">
        <v>187040.61</v>
      </c>
      <c r="AJ274" s="35">
        <v>11837.76</v>
      </c>
      <c r="AK274" s="35">
        <v>16218.320000000002</v>
      </c>
      <c r="AL274" s="35">
        <v>28056.080000000002</v>
      </c>
      <c r="AM274" s="35">
        <v>11837.76</v>
      </c>
      <c r="AN274" s="35">
        <v>16218.320000000002</v>
      </c>
      <c r="AO274" s="35">
        <v>28056.080000000002</v>
      </c>
      <c r="AP274" s="35">
        <v>55242.89</v>
      </c>
      <c r="AQ274" s="35">
        <v>75685.56</v>
      </c>
      <c r="AR274" s="35">
        <v>130928.45</v>
      </c>
      <c r="AS274" s="35">
        <v>78918.42</v>
      </c>
      <c r="AT274" s="35">
        <v>8681.02</v>
      </c>
      <c r="AU274" s="35">
        <v>17362.04</v>
      </c>
      <c r="AV274" s="35">
        <v>130928.45</v>
      </c>
      <c r="AW274" s="35">
        <v>8681.02</v>
      </c>
    </row>
    <row r="275" spans="1:49" s="8" customFormat="1" ht="10.5" customHeight="1" x14ac:dyDescent="0.15">
      <c r="A275" s="61">
        <f t="shared" si="4"/>
        <v>264</v>
      </c>
      <c r="B275" s="61" t="s">
        <v>14</v>
      </c>
      <c r="C275" s="61">
        <v>6948</v>
      </c>
      <c r="D275" s="62">
        <v>44012</v>
      </c>
      <c r="E275" s="63">
        <v>44470</v>
      </c>
      <c r="F275" s="64" t="s">
        <v>37</v>
      </c>
      <c r="G275" s="62">
        <v>36922</v>
      </c>
      <c r="H275" s="62">
        <v>37959</v>
      </c>
      <c r="I275" s="62" t="s">
        <v>32</v>
      </c>
      <c r="J275" s="62" t="s">
        <v>15</v>
      </c>
      <c r="K275" s="62" t="s">
        <v>2</v>
      </c>
      <c r="L275" s="65" t="s">
        <v>22</v>
      </c>
      <c r="M275" s="61" t="s">
        <v>1</v>
      </c>
      <c r="N275" s="65" t="s">
        <v>4</v>
      </c>
      <c r="O275" s="66">
        <v>44013</v>
      </c>
      <c r="P275" s="67">
        <v>59581.32</v>
      </c>
      <c r="Q275" s="67">
        <v>81327</v>
      </c>
      <c r="R275" s="67">
        <v>140908.32</v>
      </c>
      <c r="S275" s="67">
        <v>8937.19</v>
      </c>
      <c r="T275" s="67">
        <v>12199.039999999999</v>
      </c>
      <c r="U275" s="68">
        <v>21136.23</v>
      </c>
      <c r="V275" s="68">
        <v>8937.19</v>
      </c>
      <c r="W275" s="68">
        <v>12199.039999999999</v>
      </c>
      <c r="X275" s="67">
        <v>21136.23</v>
      </c>
      <c r="Y275" s="67">
        <v>41706.94</v>
      </c>
      <c r="Z275" s="67">
        <v>56928.92</v>
      </c>
      <c r="AA275" s="67">
        <v>98635.86</v>
      </c>
      <c r="AB275" s="67">
        <v>59581.32</v>
      </c>
      <c r="AC275" s="67">
        <v>6553.94</v>
      </c>
      <c r="AD275" s="67">
        <v>13107.88</v>
      </c>
      <c r="AE275" s="67">
        <v>98635.86</v>
      </c>
      <c r="AF275" s="67">
        <v>6553.94</v>
      </c>
      <c r="AG275" s="67">
        <v>66215.600000000006</v>
      </c>
      <c r="AH275" s="67">
        <v>90382.639999999985</v>
      </c>
      <c r="AI275" s="67">
        <v>156598.24</v>
      </c>
      <c r="AJ275" s="67">
        <v>9932.33</v>
      </c>
      <c r="AK275" s="67">
        <v>13557.38</v>
      </c>
      <c r="AL275" s="67">
        <v>23489.71</v>
      </c>
      <c r="AM275" s="67">
        <v>9932.33</v>
      </c>
      <c r="AN275" s="67">
        <v>13557.38</v>
      </c>
      <c r="AO275" s="67">
        <v>23489.71</v>
      </c>
      <c r="AP275" s="67">
        <v>46350.94</v>
      </c>
      <c r="AQ275" s="67">
        <v>63267.880000000005</v>
      </c>
      <c r="AR275" s="67">
        <v>109618.82</v>
      </c>
      <c r="AS275" s="67">
        <v>66215.61</v>
      </c>
      <c r="AT275" s="67">
        <v>7283.71</v>
      </c>
      <c r="AU275" s="67">
        <v>14567.42</v>
      </c>
      <c r="AV275" s="67">
        <v>109618.82</v>
      </c>
      <c r="AW275" s="67">
        <v>7283.71</v>
      </c>
    </row>
    <row r="276" spans="1:49" s="8" customFormat="1" ht="10.5" customHeight="1" x14ac:dyDescent="0.15">
      <c r="A276" s="30">
        <f t="shared" si="4"/>
        <v>265</v>
      </c>
      <c r="B276" s="30" t="s">
        <v>14</v>
      </c>
      <c r="C276" s="30">
        <v>6949</v>
      </c>
      <c r="D276" s="31">
        <v>44012</v>
      </c>
      <c r="E276" s="32">
        <v>44470</v>
      </c>
      <c r="F276" s="33" t="s">
        <v>37</v>
      </c>
      <c r="G276" s="31">
        <v>36922</v>
      </c>
      <c r="H276" s="31">
        <v>37959</v>
      </c>
      <c r="I276" s="31" t="s">
        <v>32</v>
      </c>
      <c r="J276" s="31" t="s">
        <v>15</v>
      </c>
      <c r="K276" s="31" t="s">
        <v>2</v>
      </c>
      <c r="L276" s="34" t="s">
        <v>22</v>
      </c>
      <c r="M276" s="30" t="s">
        <v>1</v>
      </c>
      <c r="N276" s="34" t="s">
        <v>4</v>
      </c>
      <c r="O276" s="37">
        <v>44013</v>
      </c>
      <c r="P276" s="35">
        <v>107266.79</v>
      </c>
      <c r="Q276" s="35">
        <v>146716.90000000002</v>
      </c>
      <c r="R276" s="35">
        <v>253983.69</v>
      </c>
      <c r="S276" s="35">
        <v>16090.01</v>
      </c>
      <c r="T276" s="35">
        <v>22007.53</v>
      </c>
      <c r="U276" s="36">
        <v>38097.54</v>
      </c>
      <c r="V276" s="36">
        <v>16090.01</v>
      </c>
      <c r="W276" s="36">
        <v>22007.53</v>
      </c>
      <c r="X276" s="35">
        <v>38097.54</v>
      </c>
      <c r="Y276" s="35">
        <v>75086.77</v>
      </c>
      <c r="Z276" s="35">
        <v>102701.83999999998</v>
      </c>
      <c r="AA276" s="35">
        <v>177788.61</v>
      </c>
      <c r="AB276" s="35">
        <v>107266.79</v>
      </c>
      <c r="AC276" s="35">
        <v>11799.34</v>
      </c>
      <c r="AD276" s="35">
        <v>23598.68</v>
      </c>
      <c r="AE276" s="35">
        <v>177788.61</v>
      </c>
      <c r="AF276" s="35">
        <v>11799.34</v>
      </c>
      <c r="AG276" s="35">
        <v>119210.79000000001</v>
      </c>
      <c r="AH276" s="35">
        <v>163053.61000000002</v>
      </c>
      <c r="AI276" s="35">
        <v>282264.40000000002</v>
      </c>
      <c r="AJ276" s="35">
        <v>17881.61</v>
      </c>
      <c r="AK276" s="35">
        <v>24458.03</v>
      </c>
      <c r="AL276" s="35">
        <v>42339.64</v>
      </c>
      <c r="AM276" s="35">
        <v>17881.61</v>
      </c>
      <c r="AN276" s="35">
        <v>24458.03</v>
      </c>
      <c r="AO276" s="35">
        <v>42339.64</v>
      </c>
      <c r="AP276" s="35">
        <v>83447.570000000007</v>
      </c>
      <c r="AQ276" s="35">
        <v>114137.54999999999</v>
      </c>
      <c r="AR276" s="35">
        <v>197585.12</v>
      </c>
      <c r="AS276" s="35">
        <v>119210.79</v>
      </c>
      <c r="AT276" s="35">
        <v>13113.18</v>
      </c>
      <c r="AU276" s="35">
        <v>26226.36</v>
      </c>
      <c r="AV276" s="35">
        <v>197585.12</v>
      </c>
      <c r="AW276" s="35">
        <v>13113.18</v>
      </c>
    </row>
    <row r="277" spans="1:49" s="8" customFormat="1" ht="10.5" customHeight="1" x14ac:dyDescent="0.15">
      <c r="A277" s="61">
        <f t="shared" si="4"/>
        <v>266</v>
      </c>
      <c r="B277" s="61" t="s">
        <v>14</v>
      </c>
      <c r="C277" s="61">
        <v>6950</v>
      </c>
      <c r="D277" s="62">
        <v>44012</v>
      </c>
      <c r="E277" s="63">
        <v>44470</v>
      </c>
      <c r="F277" s="64" t="s">
        <v>37</v>
      </c>
      <c r="G277" s="62">
        <v>36922</v>
      </c>
      <c r="H277" s="62">
        <v>37959</v>
      </c>
      <c r="I277" s="62" t="s">
        <v>32</v>
      </c>
      <c r="J277" s="62" t="s">
        <v>15</v>
      </c>
      <c r="K277" s="62" t="s">
        <v>2</v>
      </c>
      <c r="L277" s="65" t="s">
        <v>22</v>
      </c>
      <c r="M277" s="61" t="s">
        <v>1</v>
      </c>
      <c r="N277" s="65" t="s">
        <v>4</v>
      </c>
      <c r="O277" s="66">
        <v>44013</v>
      </c>
      <c r="P277" s="67">
        <v>60973.14</v>
      </c>
      <c r="Q277" s="67">
        <v>83424.469999999987</v>
      </c>
      <c r="R277" s="67">
        <v>144397.60999999999</v>
      </c>
      <c r="S277" s="67">
        <v>9145.9699999999993</v>
      </c>
      <c r="T277" s="67">
        <v>12513.660000000002</v>
      </c>
      <c r="U277" s="68">
        <v>21659.63</v>
      </c>
      <c r="V277" s="68">
        <v>9145.9699999999993</v>
      </c>
      <c r="W277" s="68">
        <v>12513.660000000002</v>
      </c>
      <c r="X277" s="67">
        <v>21659.63</v>
      </c>
      <c r="Y277" s="67">
        <v>42681.2</v>
      </c>
      <c r="Z277" s="67">
        <v>58397.150000000009</v>
      </c>
      <c r="AA277" s="67">
        <v>101078.35</v>
      </c>
      <c r="AB277" s="67">
        <v>60973.14</v>
      </c>
      <c r="AC277" s="67">
        <v>6707.04</v>
      </c>
      <c r="AD277" s="67">
        <v>13414.08</v>
      </c>
      <c r="AE277" s="67">
        <v>101078.35</v>
      </c>
      <c r="AF277" s="67">
        <v>6707.04</v>
      </c>
      <c r="AG277" s="67">
        <v>67762.41</v>
      </c>
      <c r="AH277" s="67">
        <v>92713.65</v>
      </c>
      <c r="AI277" s="67">
        <v>160476.06</v>
      </c>
      <c r="AJ277" s="67">
        <v>10164.36</v>
      </c>
      <c r="AK277" s="67">
        <v>13907.029999999999</v>
      </c>
      <c r="AL277" s="67">
        <v>24071.39</v>
      </c>
      <c r="AM277" s="67">
        <v>10164.36</v>
      </c>
      <c r="AN277" s="67">
        <v>13907.029999999999</v>
      </c>
      <c r="AO277" s="67">
        <v>24071.39</v>
      </c>
      <c r="AP277" s="67">
        <v>47433.69</v>
      </c>
      <c r="AQ277" s="67">
        <v>64899.59</v>
      </c>
      <c r="AR277" s="67">
        <v>112333.28</v>
      </c>
      <c r="AS277" s="67">
        <v>67762.41</v>
      </c>
      <c r="AT277" s="67">
        <v>7453.86</v>
      </c>
      <c r="AU277" s="67">
        <v>14907.72</v>
      </c>
      <c r="AV277" s="67">
        <v>112333.28</v>
      </c>
      <c r="AW277" s="67">
        <v>7453.86</v>
      </c>
    </row>
    <row r="278" spans="1:49" s="8" customFormat="1" ht="10.5" customHeight="1" x14ac:dyDescent="0.15">
      <c r="A278" s="30">
        <f t="shared" si="4"/>
        <v>267</v>
      </c>
      <c r="B278" s="30" t="s">
        <v>14</v>
      </c>
      <c r="C278" s="30">
        <v>6952</v>
      </c>
      <c r="D278" s="31">
        <v>44012</v>
      </c>
      <c r="E278" s="32">
        <v>44470</v>
      </c>
      <c r="F278" s="33" t="s">
        <v>37</v>
      </c>
      <c r="G278" s="31">
        <v>36922</v>
      </c>
      <c r="H278" s="31">
        <v>37959</v>
      </c>
      <c r="I278" s="31" t="s">
        <v>32</v>
      </c>
      <c r="J278" s="31" t="s">
        <v>15</v>
      </c>
      <c r="K278" s="31" t="s">
        <v>2</v>
      </c>
      <c r="L278" s="34" t="s">
        <v>22</v>
      </c>
      <c r="M278" s="30" t="s">
        <v>1</v>
      </c>
      <c r="N278" s="34" t="s">
        <v>4</v>
      </c>
      <c r="O278" s="37">
        <v>44013</v>
      </c>
      <c r="P278" s="35">
        <v>72302.06</v>
      </c>
      <c r="Q278" s="35">
        <v>99827.69</v>
      </c>
      <c r="R278" s="35">
        <v>172129.75</v>
      </c>
      <c r="S278" s="35">
        <v>10845.3</v>
      </c>
      <c r="T278" s="35">
        <v>14974.150000000001</v>
      </c>
      <c r="U278" s="36">
        <v>25819.45</v>
      </c>
      <c r="V278" s="36">
        <v>10845.3</v>
      </c>
      <c r="W278" s="36">
        <v>14974.150000000001</v>
      </c>
      <c r="X278" s="35">
        <v>25819.45</v>
      </c>
      <c r="Y278" s="35">
        <v>50611.46</v>
      </c>
      <c r="Z278" s="35">
        <v>69879.390000000014</v>
      </c>
      <c r="AA278" s="35">
        <v>120490.85</v>
      </c>
      <c r="AB278" s="35">
        <v>72302.06</v>
      </c>
      <c r="AC278" s="35">
        <v>7953.22</v>
      </c>
      <c r="AD278" s="35">
        <v>15906.44</v>
      </c>
      <c r="AE278" s="35">
        <v>120490.85</v>
      </c>
      <c r="AF278" s="35">
        <v>7953.22</v>
      </c>
      <c r="AG278" s="35">
        <v>80352.77</v>
      </c>
      <c r="AH278" s="35">
        <v>110943.36</v>
      </c>
      <c r="AI278" s="35">
        <v>191296.13</v>
      </c>
      <c r="AJ278" s="35">
        <v>12052.9</v>
      </c>
      <c r="AK278" s="35">
        <v>16641.5</v>
      </c>
      <c r="AL278" s="35">
        <v>28694.400000000001</v>
      </c>
      <c r="AM278" s="35">
        <v>12052.9</v>
      </c>
      <c r="AN278" s="35">
        <v>16641.5</v>
      </c>
      <c r="AO278" s="35">
        <v>28694.400000000001</v>
      </c>
      <c r="AP278" s="35">
        <v>56246.97</v>
      </c>
      <c r="AQ278" s="35">
        <v>77660.359999999986</v>
      </c>
      <c r="AR278" s="35">
        <v>133907.32999999999</v>
      </c>
      <c r="AS278" s="35">
        <v>80352.789999999994</v>
      </c>
      <c r="AT278" s="35">
        <v>8838.7999999999993</v>
      </c>
      <c r="AU278" s="35">
        <v>17677.599999999999</v>
      </c>
      <c r="AV278" s="35">
        <v>133907.32999999999</v>
      </c>
      <c r="AW278" s="35">
        <v>8838.7999999999993</v>
      </c>
    </row>
    <row r="279" spans="1:49" s="8" customFormat="1" ht="10.5" customHeight="1" x14ac:dyDescent="0.15">
      <c r="A279" s="30">
        <f t="shared" si="4"/>
        <v>268</v>
      </c>
      <c r="B279" s="30" t="s">
        <v>14</v>
      </c>
      <c r="C279" s="30">
        <v>6954</v>
      </c>
      <c r="D279" s="31">
        <v>44012</v>
      </c>
      <c r="E279" s="32">
        <v>44470</v>
      </c>
      <c r="F279" s="33" t="s">
        <v>37</v>
      </c>
      <c r="G279" s="31">
        <v>36922</v>
      </c>
      <c r="H279" s="31">
        <v>37959</v>
      </c>
      <c r="I279" s="31" t="s">
        <v>32</v>
      </c>
      <c r="J279" s="31" t="s">
        <v>15</v>
      </c>
      <c r="K279" s="31" t="s">
        <v>2</v>
      </c>
      <c r="L279" s="34" t="s">
        <v>22</v>
      </c>
      <c r="M279" s="30" t="s">
        <v>1</v>
      </c>
      <c r="N279" s="34" t="s">
        <v>4</v>
      </c>
      <c r="O279" s="37">
        <v>44013</v>
      </c>
      <c r="P279" s="35">
        <v>58483.15</v>
      </c>
      <c r="Q279" s="35">
        <v>79706.070000000007</v>
      </c>
      <c r="R279" s="35">
        <v>138189.22</v>
      </c>
      <c r="S279" s="35">
        <v>8772.4699999999993</v>
      </c>
      <c r="T279" s="35">
        <v>11955.910000000002</v>
      </c>
      <c r="U279" s="36">
        <v>20728.38</v>
      </c>
      <c r="V279" s="36">
        <v>8772.4699999999993</v>
      </c>
      <c r="W279" s="36">
        <v>11955.910000000002</v>
      </c>
      <c r="X279" s="35">
        <v>20728.38</v>
      </c>
      <c r="Y279" s="35">
        <v>40938.21</v>
      </c>
      <c r="Z279" s="35">
        <v>55794.250000000007</v>
      </c>
      <c r="AA279" s="35">
        <v>96732.46</v>
      </c>
      <c r="AB279" s="35">
        <v>58483.15</v>
      </c>
      <c r="AC279" s="35">
        <v>6433.14</v>
      </c>
      <c r="AD279" s="35">
        <v>12866.28</v>
      </c>
      <c r="AE279" s="35">
        <v>96732.46</v>
      </c>
      <c r="AF279" s="35">
        <v>6433.14</v>
      </c>
      <c r="AG279" s="35">
        <v>64995.16</v>
      </c>
      <c r="AH279" s="35">
        <v>88581.22</v>
      </c>
      <c r="AI279" s="35">
        <v>153576.38</v>
      </c>
      <c r="AJ279" s="35">
        <v>9749.27</v>
      </c>
      <c r="AK279" s="35">
        <v>13287.18</v>
      </c>
      <c r="AL279" s="35">
        <v>23036.45</v>
      </c>
      <c r="AM279" s="35">
        <v>9749.27</v>
      </c>
      <c r="AN279" s="35">
        <v>13287.18</v>
      </c>
      <c r="AO279" s="35">
        <v>23036.45</v>
      </c>
      <c r="AP279" s="35">
        <v>45496.62</v>
      </c>
      <c r="AQ279" s="35">
        <v>62006.859999999993</v>
      </c>
      <c r="AR279" s="35">
        <v>107503.48</v>
      </c>
      <c r="AS279" s="35">
        <v>64995.16</v>
      </c>
      <c r="AT279" s="35">
        <v>7149.46</v>
      </c>
      <c r="AU279" s="35">
        <v>14298.92</v>
      </c>
      <c r="AV279" s="35">
        <v>107503.48</v>
      </c>
      <c r="AW279" s="35">
        <v>7149.46</v>
      </c>
    </row>
    <row r="280" spans="1:49" s="8" customFormat="1" ht="10.5" customHeight="1" x14ac:dyDescent="0.15">
      <c r="A280" s="30">
        <f t="shared" si="4"/>
        <v>269</v>
      </c>
      <c r="B280" s="30" t="s">
        <v>14</v>
      </c>
      <c r="C280" s="30">
        <v>6956</v>
      </c>
      <c r="D280" s="31">
        <v>44012</v>
      </c>
      <c r="E280" s="32">
        <v>44470</v>
      </c>
      <c r="F280" s="33" t="s">
        <v>37</v>
      </c>
      <c r="G280" s="31">
        <v>36922</v>
      </c>
      <c r="H280" s="31">
        <v>37959</v>
      </c>
      <c r="I280" s="31" t="s">
        <v>32</v>
      </c>
      <c r="J280" s="31" t="s">
        <v>15</v>
      </c>
      <c r="K280" s="31" t="s">
        <v>2</v>
      </c>
      <c r="L280" s="34" t="s">
        <v>22</v>
      </c>
      <c r="M280" s="30" t="s">
        <v>1</v>
      </c>
      <c r="N280" s="34" t="s">
        <v>4</v>
      </c>
      <c r="O280" s="37">
        <v>44013</v>
      </c>
      <c r="P280" s="35">
        <v>59469.56</v>
      </c>
      <c r="Q280" s="35">
        <v>81220.670000000013</v>
      </c>
      <c r="R280" s="35">
        <v>140690.23000000001</v>
      </c>
      <c r="S280" s="35">
        <v>8920.43</v>
      </c>
      <c r="T280" s="35">
        <v>12183.09</v>
      </c>
      <c r="U280" s="36">
        <v>21103.52</v>
      </c>
      <c r="V280" s="36">
        <v>8920.43</v>
      </c>
      <c r="W280" s="36">
        <v>12183.09</v>
      </c>
      <c r="X280" s="35">
        <v>21103.52</v>
      </c>
      <c r="Y280" s="35">
        <v>41628.699999999997</v>
      </c>
      <c r="Z280" s="35">
        <v>56854.490000000005</v>
      </c>
      <c r="AA280" s="35">
        <v>98483.19</v>
      </c>
      <c r="AB280" s="35">
        <v>59469.56</v>
      </c>
      <c r="AC280" s="35">
        <v>6541.65</v>
      </c>
      <c r="AD280" s="35">
        <v>13083.3</v>
      </c>
      <c r="AE280" s="35">
        <v>98483.19</v>
      </c>
      <c r="AF280" s="35">
        <v>6541.65</v>
      </c>
      <c r="AG280" s="35">
        <v>66091.39</v>
      </c>
      <c r="AH280" s="35">
        <v>90264.48</v>
      </c>
      <c r="AI280" s="35">
        <v>156355.87</v>
      </c>
      <c r="AJ280" s="35">
        <v>9913.7000000000007</v>
      </c>
      <c r="AK280" s="35">
        <v>13539.66</v>
      </c>
      <c r="AL280" s="35">
        <v>23453.360000000001</v>
      </c>
      <c r="AM280" s="35">
        <v>9913.7000000000007</v>
      </c>
      <c r="AN280" s="35">
        <v>13539.66</v>
      </c>
      <c r="AO280" s="35">
        <v>23453.360000000001</v>
      </c>
      <c r="AP280" s="35">
        <v>46263.99</v>
      </c>
      <c r="AQ280" s="35">
        <v>63185.159999999996</v>
      </c>
      <c r="AR280" s="35">
        <v>109449.15</v>
      </c>
      <c r="AS280" s="35">
        <v>66091.41</v>
      </c>
      <c r="AT280" s="35">
        <v>7270.05</v>
      </c>
      <c r="AU280" s="35">
        <v>14540.1</v>
      </c>
      <c r="AV280" s="35">
        <v>109449.15</v>
      </c>
      <c r="AW280" s="35">
        <v>7270.05</v>
      </c>
    </row>
    <row r="281" spans="1:49" s="8" customFormat="1" ht="10.5" customHeight="1" x14ac:dyDescent="0.15">
      <c r="A281" s="61">
        <f t="shared" si="4"/>
        <v>270</v>
      </c>
      <c r="B281" s="61" t="s">
        <v>14</v>
      </c>
      <c r="C281" s="61">
        <v>6957</v>
      </c>
      <c r="D281" s="62">
        <v>44012</v>
      </c>
      <c r="E281" s="63">
        <v>44470</v>
      </c>
      <c r="F281" s="64" t="s">
        <v>37</v>
      </c>
      <c r="G281" s="62">
        <v>36922</v>
      </c>
      <c r="H281" s="62">
        <v>37959</v>
      </c>
      <c r="I281" s="62" t="s">
        <v>32</v>
      </c>
      <c r="J281" s="62" t="s">
        <v>15</v>
      </c>
      <c r="K281" s="62" t="s">
        <v>2</v>
      </c>
      <c r="L281" s="65" t="s">
        <v>22</v>
      </c>
      <c r="M281" s="61" t="s">
        <v>1</v>
      </c>
      <c r="N281" s="65" t="s">
        <v>4</v>
      </c>
      <c r="O281" s="66">
        <v>44013</v>
      </c>
      <c r="P281" s="67">
        <v>68996.47</v>
      </c>
      <c r="Q281" s="67">
        <v>94561.53</v>
      </c>
      <c r="R281" s="67">
        <v>163558</v>
      </c>
      <c r="S281" s="67">
        <v>10349.469999999999</v>
      </c>
      <c r="T281" s="67">
        <v>14184.22</v>
      </c>
      <c r="U281" s="68">
        <v>24533.69</v>
      </c>
      <c r="V281" s="68">
        <v>10349.469999999999</v>
      </c>
      <c r="W281" s="68">
        <v>14184.22</v>
      </c>
      <c r="X281" s="67">
        <v>24533.69</v>
      </c>
      <c r="Y281" s="67">
        <v>48297.53</v>
      </c>
      <c r="Z281" s="67">
        <v>66193.09</v>
      </c>
      <c r="AA281" s="67">
        <v>114490.62</v>
      </c>
      <c r="AB281" s="67">
        <v>8532.6200000000008</v>
      </c>
      <c r="AC281" s="67">
        <v>938.58</v>
      </c>
      <c r="AD281" s="67">
        <v>1877.16</v>
      </c>
      <c r="AE281" s="67">
        <v>114490.62</v>
      </c>
      <c r="AF281" s="67">
        <v>938.58</v>
      </c>
      <c r="AG281" s="67">
        <v>76679.11</v>
      </c>
      <c r="AH281" s="67">
        <v>105090.84000000001</v>
      </c>
      <c r="AI281" s="67">
        <v>181769.95</v>
      </c>
      <c r="AJ281" s="67">
        <v>11501.86</v>
      </c>
      <c r="AK281" s="67">
        <v>15763.619999999999</v>
      </c>
      <c r="AL281" s="67">
        <v>27265.48</v>
      </c>
      <c r="AM281" s="67">
        <v>11501.86</v>
      </c>
      <c r="AN281" s="67">
        <v>15763.619999999999</v>
      </c>
      <c r="AO281" s="67">
        <v>27265.48</v>
      </c>
      <c r="AP281" s="67">
        <v>53675.39</v>
      </c>
      <c r="AQ281" s="67">
        <v>73563.600000000006</v>
      </c>
      <c r="AR281" s="67">
        <v>127238.99</v>
      </c>
      <c r="AS281" s="67">
        <v>9482.7099999999991</v>
      </c>
      <c r="AT281" s="67">
        <v>1043.0899999999999</v>
      </c>
      <c r="AU281" s="67">
        <v>2086.1799999999998</v>
      </c>
      <c r="AV281" s="67">
        <v>127238.99</v>
      </c>
      <c r="AW281" s="67">
        <v>1043.0899999999999</v>
      </c>
    </row>
    <row r="282" spans="1:49" s="8" customFormat="1" ht="10.5" customHeight="1" x14ac:dyDescent="0.15">
      <c r="A282" s="30">
        <f t="shared" si="4"/>
        <v>271</v>
      </c>
      <c r="B282" s="30" t="s">
        <v>14</v>
      </c>
      <c r="C282" s="30">
        <v>6958</v>
      </c>
      <c r="D282" s="31">
        <v>44012</v>
      </c>
      <c r="E282" s="32">
        <v>44470</v>
      </c>
      <c r="F282" s="33" t="s">
        <v>37</v>
      </c>
      <c r="G282" s="31">
        <v>36922</v>
      </c>
      <c r="H282" s="31">
        <v>37959</v>
      </c>
      <c r="I282" s="31" t="s">
        <v>32</v>
      </c>
      <c r="J282" s="31" t="s">
        <v>15</v>
      </c>
      <c r="K282" s="31" t="s">
        <v>2</v>
      </c>
      <c r="L282" s="34" t="s">
        <v>22</v>
      </c>
      <c r="M282" s="30" t="s">
        <v>1</v>
      </c>
      <c r="N282" s="34" t="s">
        <v>4</v>
      </c>
      <c r="O282" s="37">
        <v>44013</v>
      </c>
      <c r="P282" s="35">
        <v>69412.820000000007</v>
      </c>
      <c r="Q282" s="35">
        <v>95145.65</v>
      </c>
      <c r="R282" s="35">
        <v>164558.47</v>
      </c>
      <c r="S282" s="35">
        <v>10411.92</v>
      </c>
      <c r="T282" s="35">
        <v>14271.839999999998</v>
      </c>
      <c r="U282" s="36">
        <v>24683.759999999998</v>
      </c>
      <c r="V282" s="36">
        <v>10411.92</v>
      </c>
      <c r="W282" s="36">
        <v>14271.839999999998</v>
      </c>
      <c r="X282" s="35">
        <v>24683.759999999998</v>
      </c>
      <c r="Y282" s="35">
        <v>48588.98</v>
      </c>
      <c r="Z282" s="35">
        <v>66601.97</v>
      </c>
      <c r="AA282" s="35">
        <v>115190.95</v>
      </c>
      <c r="AB282" s="35">
        <v>69412.820000000007</v>
      </c>
      <c r="AC282" s="35">
        <v>7635.41</v>
      </c>
      <c r="AD282" s="35">
        <v>15270.82</v>
      </c>
      <c r="AE282" s="35">
        <v>115190.95</v>
      </c>
      <c r="AF282" s="35">
        <v>7635.41</v>
      </c>
      <c r="AG282" s="35">
        <v>77141.83</v>
      </c>
      <c r="AH282" s="35">
        <v>105739.99</v>
      </c>
      <c r="AI282" s="35">
        <v>182881.82</v>
      </c>
      <c r="AJ282" s="35">
        <v>11571.27</v>
      </c>
      <c r="AK282" s="35">
        <v>15860.989999999998</v>
      </c>
      <c r="AL282" s="35">
        <v>27432.26</v>
      </c>
      <c r="AM282" s="35">
        <v>11571.27</v>
      </c>
      <c r="AN282" s="35">
        <v>15860.989999999998</v>
      </c>
      <c r="AO282" s="35">
        <v>27432.26</v>
      </c>
      <c r="AP282" s="35">
        <v>53999.29</v>
      </c>
      <c r="AQ282" s="35">
        <v>74018.010000000009</v>
      </c>
      <c r="AR282" s="35">
        <v>128017.3</v>
      </c>
      <c r="AS282" s="35">
        <v>77141.84</v>
      </c>
      <c r="AT282" s="35">
        <v>8485.6</v>
      </c>
      <c r="AU282" s="35">
        <v>16971.2</v>
      </c>
      <c r="AV282" s="35">
        <v>128017.3</v>
      </c>
      <c r="AW282" s="35">
        <v>8485.6</v>
      </c>
    </row>
    <row r="283" spans="1:49" s="8" customFormat="1" ht="10.5" customHeight="1" x14ac:dyDescent="0.15">
      <c r="A283" s="61">
        <f t="shared" si="4"/>
        <v>272</v>
      </c>
      <c r="B283" s="61" t="s">
        <v>14</v>
      </c>
      <c r="C283" s="61">
        <v>6959</v>
      </c>
      <c r="D283" s="62">
        <v>44012</v>
      </c>
      <c r="E283" s="63">
        <v>44470</v>
      </c>
      <c r="F283" s="64" t="s">
        <v>37</v>
      </c>
      <c r="G283" s="62">
        <v>36922</v>
      </c>
      <c r="H283" s="62">
        <v>37959</v>
      </c>
      <c r="I283" s="62" t="s">
        <v>32</v>
      </c>
      <c r="J283" s="62" t="s">
        <v>15</v>
      </c>
      <c r="K283" s="62" t="s">
        <v>2</v>
      </c>
      <c r="L283" s="65" t="s">
        <v>22</v>
      </c>
      <c r="M283" s="61" t="s">
        <v>1</v>
      </c>
      <c r="N283" s="65" t="s">
        <v>4</v>
      </c>
      <c r="O283" s="66">
        <v>44013</v>
      </c>
      <c r="P283" s="67">
        <v>59471.56</v>
      </c>
      <c r="Q283" s="67">
        <v>81227.600000000006</v>
      </c>
      <c r="R283" s="67">
        <v>140699.16</v>
      </c>
      <c r="S283" s="67">
        <v>8920.73</v>
      </c>
      <c r="T283" s="67">
        <v>12184.130000000001</v>
      </c>
      <c r="U283" s="68">
        <v>21104.86</v>
      </c>
      <c r="V283" s="68">
        <v>8920.73</v>
      </c>
      <c r="W283" s="68">
        <v>12184.130000000001</v>
      </c>
      <c r="X283" s="67">
        <v>21104.86</v>
      </c>
      <c r="Y283" s="67">
        <v>41630.1</v>
      </c>
      <c r="Z283" s="67">
        <v>56859.340000000004</v>
      </c>
      <c r="AA283" s="67">
        <v>98489.44</v>
      </c>
      <c r="AB283" s="67">
        <v>59471.56</v>
      </c>
      <c r="AC283" s="67">
        <v>6541.87</v>
      </c>
      <c r="AD283" s="67">
        <v>13083.74</v>
      </c>
      <c r="AE283" s="67">
        <v>98489.44</v>
      </c>
      <c r="AF283" s="67">
        <v>6541.87</v>
      </c>
      <c r="AG283" s="67">
        <v>66093.63</v>
      </c>
      <c r="AH283" s="67">
        <v>90272.169999999984</v>
      </c>
      <c r="AI283" s="67">
        <v>156365.79999999999</v>
      </c>
      <c r="AJ283" s="67">
        <v>9914.0400000000009</v>
      </c>
      <c r="AK283" s="67">
        <v>13540.809999999998</v>
      </c>
      <c r="AL283" s="67">
        <v>23454.85</v>
      </c>
      <c r="AM283" s="67">
        <v>9914.0400000000009</v>
      </c>
      <c r="AN283" s="67">
        <v>13540.809999999998</v>
      </c>
      <c r="AO283" s="67">
        <v>23454.85</v>
      </c>
      <c r="AP283" s="67">
        <v>46265.55</v>
      </c>
      <c r="AQ283" s="67">
        <v>63190.55</v>
      </c>
      <c r="AR283" s="67">
        <v>109456.1</v>
      </c>
      <c r="AS283" s="67">
        <v>66093.63</v>
      </c>
      <c r="AT283" s="67">
        <v>7270.29</v>
      </c>
      <c r="AU283" s="67">
        <v>14540.58</v>
      </c>
      <c r="AV283" s="67">
        <v>109456.1</v>
      </c>
      <c r="AW283" s="67">
        <v>7270.29</v>
      </c>
    </row>
    <row r="284" spans="1:49" s="8" customFormat="1" ht="10.5" customHeight="1" x14ac:dyDescent="0.15">
      <c r="A284" s="30">
        <f t="shared" si="4"/>
        <v>273</v>
      </c>
      <c r="B284" s="30" t="s">
        <v>14</v>
      </c>
      <c r="C284" s="30">
        <v>6960</v>
      </c>
      <c r="D284" s="31">
        <v>44012</v>
      </c>
      <c r="E284" s="32">
        <v>44470</v>
      </c>
      <c r="F284" s="33" t="s">
        <v>37</v>
      </c>
      <c r="G284" s="31">
        <v>36922</v>
      </c>
      <c r="H284" s="31">
        <v>37959</v>
      </c>
      <c r="I284" s="31" t="s">
        <v>32</v>
      </c>
      <c r="J284" s="31" t="s">
        <v>15</v>
      </c>
      <c r="K284" s="31" t="s">
        <v>2</v>
      </c>
      <c r="L284" s="34" t="s">
        <v>22</v>
      </c>
      <c r="M284" s="30" t="s">
        <v>1</v>
      </c>
      <c r="N284" s="34" t="s">
        <v>4</v>
      </c>
      <c r="O284" s="37">
        <v>44013</v>
      </c>
      <c r="P284" s="35">
        <v>77642.03</v>
      </c>
      <c r="Q284" s="35">
        <v>107401.91</v>
      </c>
      <c r="R284" s="35">
        <v>185043.94</v>
      </c>
      <c r="S284" s="35">
        <v>11646.3</v>
      </c>
      <c r="T284" s="35">
        <v>16110.280000000002</v>
      </c>
      <c r="U284" s="36">
        <v>27756.58</v>
      </c>
      <c r="V284" s="36">
        <v>11646.3</v>
      </c>
      <c r="W284" s="36">
        <v>16110.280000000002</v>
      </c>
      <c r="X284" s="35">
        <v>27756.58</v>
      </c>
      <c r="Y284" s="35">
        <v>54349.43</v>
      </c>
      <c r="Z284" s="35">
        <v>75181.350000000006</v>
      </c>
      <c r="AA284" s="35">
        <v>129530.78</v>
      </c>
      <c r="AB284" s="35">
        <v>77642.03</v>
      </c>
      <c r="AC284" s="35">
        <v>8540.6200000000008</v>
      </c>
      <c r="AD284" s="35">
        <v>17081.240000000002</v>
      </c>
      <c r="AE284" s="35">
        <v>129530.78</v>
      </c>
      <c r="AF284" s="35">
        <v>8540.6200000000008</v>
      </c>
      <c r="AG284" s="35">
        <v>86287.34</v>
      </c>
      <c r="AH284" s="35">
        <v>119360.97</v>
      </c>
      <c r="AI284" s="35">
        <v>205648.31</v>
      </c>
      <c r="AJ284" s="35">
        <v>12943.09</v>
      </c>
      <c r="AK284" s="35">
        <v>17904.14</v>
      </c>
      <c r="AL284" s="35">
        <v>30847.23</v>
      </c>
      <c r="AM284" s="35">
        <v>12943.09</v>
      </c>
      <c r="AN284" s="35">
        <v>17904.14</v>
      </c>
      <c r="AO284" s="35">
        <v>30847.23</v>
      </c>
      <c r="AP284" s="35">
        <v>60401.16</v>
      </c>
      <c r="AQ284" s="35">
        <v>83552.69</v>
      </c>
      <c r="AR284" s="35">
        <v>143953.85</v>
      </c>
      <c r="AS284" s="35">
        <v>86287.360000000001</v>
      </c>
      <c r="AT284" s="35">
        <v>9491.6</v>
      </c>
      <c r="AU284" s="35">
        <v>18983.2</v>
      </c>
      <c r="AV284" s="35">
        <v>143953.85</v>
      </c>
      <c r="AW284" s="35">
        <v>9491.6</v>
      </c>
    </row>
    <row r="285" spans="1:49" s="8" customFormat="1" ht="10.5" customHeight="1" x14ac:dyDescent="0.15">
      <c r="A285" s="61">
        <f t="shared" si="4"/>
        <v>274</v>
      </c>
      <c r="B285" s="61" t="s">
        <v>14</v>
      </c>
      <c r="C285" s="61">
        <v>6961</v>
      </c>
      <c r="D285" s="62">
        <v>44012</v>
      </c>
      <c r="E285" s="63">
        <v>44470</v>
      </c>
      <c r="F285" s="64" t="s">
        <v>37</v>
      </c>
      <c r="G285" s="62">
        <v>36922</v>
      </c>
      <c r="H285" s="62">
        <v>37959</v>
      </c>
      <c r="I285" s="62" t="s">
        <v>32</v>
      </c>
      <c r="J285" s="62" t="s">
        <v>15</v>
      </c>
      <c r="K285" s="62" t="s">
        <v>2</v>
      </c>
      <c r="L285" s="65" t="s">
        <v>22</v>
      </c>
      <c r="M285" s="61" t="s">
        <v>1</v>
      </c>
      <c r="N285" s="65" t="s">
        <v>4</v>
      </c>
      <c r="O285" s="66">
        <v>44013</v>
      </c>
      <c r="P285" s="67">
        <v>67740.479999999996</v>
      </c>
      <c r="Q285" s="67">
        <v>89679.33</v>
      </c>
      <c r="R285" s="67">
        <v>157419.81</v>
      </c>
      <c r="S285" s="67">
        <v>10161.07</v>
      </c>
      <c r="T285" s="67">
        <v>13451.89</v>
      </c>
      <c r="U285" s="68">
        <v>23612.959999999999</v>
      </c>
      <c r="V285" s="68">
        <v>10161.07</v>
      </c>
      <c r="W285" s="68">
        <v>13451.89</v>
      </c>
      <c r="X285" s="67">
        <v>23612.959999999999</v>
      </c>
      <c r="Y285" s="67">
        <v>47418.34</v>
      </c>
      <c r="Z285" s="67">
        <v>62775.55</v>
      </c>
      <c r="AA285" s="67">
        <v>110193.89</v>
      </c>
      <c r="AB285" s="67">
        <v>67740.479999999996</v>
      </c>
      <c r="AC285" s="67">
        <v>7451.45</v>
      </c>
      <c r="AD285" s="67">
        <v>14902.9</v>
      </c>
      <c r="AE285" s="67">
        <v>110193.89</v>
      </c>
      <c r="AF285" s="67">
        <v>7451.45</v>
      </c>
      <c r="AG285" s="67">
        <v>75283.28</v>
      </c>
      <c r="AH285" s="67">
        <v>99665</v>
      </c>
      <c r="AI285" s="67">
        <v>174948.28</v>
      </c>
      <c r="AJ285" s="67">
        <v>11292.49</v>
      </c>
      <c r="AK285" s="67">
        <v>14949.74</v>
      </c>
      <c r="AL285" s="67">
        <v>26242.23</v>
      </c>
      <c r="AM285" s="67">
        <v>11292.49</v>
      </c>
      <c r="AN285" s="67">
        <v>14949.74</v>
      </c>
      <c r="AO285" s="67">
        <v>26242.23</v>
      </c>
      <c r="AP285" s="67">
        <v>52698.3</v>
      </c>
      <c r="AQ285" s="67">
        <v>69765.52</v>
      </c>
      <c r="AR285" s="67">
        <v>122463.82</v>
      </c>
      <c r="AS285" s="67">
        <v>75283.28</v>
      </c>
      <c r="AT285" s="67">
        <v>8281.16</v>
      </c>
      <c r="AU285" s="67">
        <v>16562.32</v>
      </c>
      <c r="AV285" s="67">
        <v>122463.82</v>
      </c>
      <c r="AW285" s="67">
        <v>8281.16</v>
      </c>
    </row>
    <row r="286" spans="1:49" s="8" customFormat="1" ht="10.5" customHeight="1" x14ac:dyDescent="0.15">
      <c r="A286" s="30">
        <f t="shared" si="4"/>
        <v>275</v>
      </c>
      <c r="B286" s="30" t="s">
        <v>14</v>
      </c>
      <c r="C286" s="30">
        <v>6962</v>
      </c>
      <c r="D286" s="31">
        <v>44012</v>
      </c>
      <c r="E286" s="32">
        <v>44470</v>
      </c>
      <c r="F286" s="33" t="s">
        <v>37</v>
      </c>
      <c r="G286" s="31">
        <v>36922</v>
      </c>
      <c r="H286" s="31">
        <v>37959</v>
      </c>
      <c r="I286" s="31" t="s">
        <v>32</v>
      </c>
      <c r="J286" s="31" t="s">
        <v>15</v>
      </c>
      <c r="K286" s="31" t="s">
        <v>2</v>
      </c>
      <c r="L286" s="34" t="s">
        <v>22</v>
      </c>
      <c r="M286" s="30" t="s">
        <v>1</v>
      </c>
      <c r="N286" s="34" t="s">
        <v>4</v>
      </c>
      <c r="O286" s="37">
        <v>44013</v>
      </c>
      <c r="P286" s="35">
        <v>59566.97</v>
      </c>
      <c r="Q286" s="35">
        <v>81367.829999999987</v>
      </c>
      <c r="R286" s="35">
        <v>140934.79999999999</v>
      </c>
      <c r="S286" s="35">
        <v>8935.0400000000009</v>
      </c>
      <c r="T286" s="35">
        <v>12205.169999999998</v>
      </c>
      <c r="U286" s="36">
        <v>21140.21</v>
      </c>
      <c r="V286" s="36">
        <v>8935.0400000000009</v>
      </c>
      <c r="W286" s="36">
        <v>12205.169999999998</v>
      </c>
      <c r="X286" s="35">
        <v>21140.21</v>
      </c>
      <c r="Y286" s="35">
        <v>41696.89</v>
      </c>
      <c r="Z286" s="35">
        <v>56957.490000000005</v>
      </c>
      <c r="AA286" s="35">
        <v>98654.38</v>
      </c>
      <c r="AB286" s="35">
        <v>59566.97</v>
      </c>
      <c r="AC286" s="35">
        <v>6552.36</v>
      </c>
      <c r="AD286" s="35">
        <v>13104.72</v>
      </c>
      <c r="AE286" s="35">
        <v>98654.38</v>
      </c>
      <c r="AF286" s="35">
        <v>6552.36</v>
      </c>
      <c r="AG286" s="35">
        <v>66199.66</v>
      </c>
      <c r="AH286" s="35">
        <v>90428.01999999999</v>
      </c>
      <c r="AI286" s="35">
        <v>156627.68</v>
      </c>
      <c r="AJ286" s="35">
        <v>9929.94</v>
      </c>
      <c r="AK286" s="35">
        <v>13564.199999999999</v>
      </c>
      <c r="AL286" s="35">
        <v>23494.14</v>
      </c>
      <c r="AM286" s="35">
        <v>9929.94</v>
      </c>
      <c r="AN286" s="35">
        <v>13564.199999999999</v>
      </c>
      <c r="AO286" s="35">
        <v>23494.14</v>
      </c>
      <c r="AP286" s="35">
        <v>46339.78</v>
      </c>
      <c r="AQ286" s="35">
        <v>63299.619999999995</v>
      </c>
      <c r="AR286" s="35">
        <v>109639.4</v>
      </c>
      <c r="AS286" s="35">
        <v>66199.66</v>
      </c>
      <c r="AT286" s="35">
        <v>7281.96</v>
      </c>
      <c r="AU286" s="35">
        <v>14563.92</v>
      </c>
      <c r="AV286" s="35">
        <v>109639.4</v>
      </c>
      <c r="AW286" s="35">
        <v>7281.96</v>
      </c>
    </row>
    <row r="287" spans="1:49" s="8" customFormat="1" ht="10.5" customHeight="1" x14ac:dyDescent="0.15">
      <c r="A287" s="61">
        <f t="shared" si="4"/>
        <v>276</v>
      </c>
      <c r="B287" s="61" t="s">
        <v>14</v>
      </c>
      <c r="C287" s="61">
        <v>6963</v>
      </c>
      <c r="D287" s="62">
        <v>44012</v>
      </c>
      <c r="E287" s="63">
        <v>44470</v>
      </c>
      <c r="F287" s="64" t="s">
        <v>37</v>
      </c>
      <c r="G287" s="62">
        <v>36922</v>
      </c>
      <c r="H287" s="62">
        <v>37959</v>
      </c>
      <c r="I287" s="62" t="s">
        <v>32</v>
      </c>
      <c r="J287" s="62" t="s">
        <v>15</v>
      </c>
      <c r="K287" s="62" t="s">
        <v>2</v>
      </c>
      <c r="L287" s="65" t="s">
        <v>22</v>
      </c>
      <c r="M287" s="61" t="s">
        <v>1</v>
      </c>
      <c r="N287" s="65" t="s">
        <v>4</v>
      </c>
      <c r="O287" s="66">
        <v>44013</v>
      </c>
      <c r="P287" s="67">
        <v>119628.55</v>
      </c>
      <c r="Q287" s="67">
        <v>165041.18</v>
      </c>
      <c r="R287" s="67">
        <v>284669.73</v>
      </c>
      <c r="S287" s="67">
        <v>17944.28</v>
      </c>
      <c r="T287" s="67">
        <v>24756.17</v>
      </c>
      <c r="U287" s="68">
        <v>42700.45</v>
      </c>
      <c r="V287" s="68">
        <v>17944.28</v>
      </c>
      <c r="W287" s="68">
        <v>24756.17</v>
      </c>
      <c r="X287" s="67">
        <v>42700.45</v>
      </c>
      <c r="Y287" s="67">
        <v>83739.990000000005</v>
      </c>
      <c r="Z287" s="67">
        <v>115528.83999999998</v>
      </c>
      <c r="AA287" s="67">
        <v>199268.83</v>
      </c>
      <c r="AB287" s="67">
        <v>119628.55</v>
      </c>
      <c r="AC287" s="67">
        <v>13159.14</v>
      </c>
      <c r="AD287" s="67">
        <v>26318.28</v>
      </c>
      <c r="AE287" s="67">
        <v>199268.83</v>
      </c>
      <c r="AF287" s="67">
        <v>13159.14</v>
      </c>
      <c r="AG287" s="67">
        <v>132949.02000000002</v>
      </c>
      <c r="AH287" s="67">
        <v>183418.27000000002</v>
      </c>
      <c r="AI287" s="67">
        <v>316367.29000000004</v>
      </c>
      <c r="AJ287" s="67">
        <v>19942.349999999999</v>
      </c>
      <c r="AK287" s="67">
        <v>27512.730000000003</v>
      </c>
      <c r="AL287" s="67">
        <v>47455.08</v>
      </c>
      <c r="AM287" s="67">
        <v>19942.349999999999</v>
      </c>
      <c r="AN287" s="67">
        <v>27512.730000000003</v>
      </c>
      <c r="AO287" s="67">
        <v>47455.08</v>
      </c>
      <c r="AP287" s="67">
        <v>93064.320000000007</v>
      </c>
      <c r="AQ287" s="67">
        <v>128392.81</v>
      </c>
      <c r="AR287" s="67">
        <v>221457.13</v>
      </c>
      <c r="AS287" s="67">
        <v>132949.01999999999</v>
      </c>
      <c r="AT287" s="67">
        <v>14624.39</v>
      </c>
      <c r="AU287" s="67">
        <v>29248.78</v>
      </c>
      <c r="AV287" s="67">
        <v>221457.13</v>
      </c>
      <c r="AW287" s="67">
        <v>14624.39</v>
      </c>
    </row>
    <row r="288" spans="1:49" s="8" customFormat="1" ht="10.5" customHeight="1" x14ac:dyDescent="0.15">
      <c r="A288" s="61">
        <f t="shared" si="4"/>
        <v>277</v>
      </c>
      <c r="B288" s="61" t="s">
        <v>14</v>
      </c>
      <c r="C288" s="61">
        <v>6965</v>
      </c>
      <c r="D288" s="62">
        <v>44012</v>
      </c>
      <c r="E288" s="63">
        <v>44470</v>
      </c>
      <c r="F288" s="64" t="s">
        <v>37</v>
      </c>
      <c r="G288" s="62">
        <v>36922</v>
      </c>
      <c r="H288" s="62">
        <v>37959</v>
      </c>
      <c r="I288" s="62" t="s">
        <v>32</v>
      </c>
      <c r="J288" s="62" t="s">
        <v>15</v>
      </c>
      <c r="K288" s="62" t="s">
        <v>2</v>
      </c>
      <c r="L288" s="65" t="s">
        <v>22</v>
      </c>
      <c r="M288" s="61" t="s">
        <v>1</v>
      </c>
      <c r="N288" s="65" t="s">
        <v>4</v>
      </c>
      <c r="O288" s="66">
        <v>44013</v>
      </c>
      <c r="P288" s="67">
        <v>61480.56</v>
      </c>
      <c r="Q288" s="67">
        <v>84235.65</v>
      </c>
      <c r="R288" s="67">
        <v>145716.21</v>
      </c>
      <c r="S288" s="67">
        <v>9222.08</v>
      </c>
      <c r="T288" s="67">
        <v>12635.339999999998</v>
      </c>
      <c r="U288" s="68">
        <v>21857.42</v>
      </c>
      <c r="V288" s="68">
        <v>9222.08</v>
      </c>
      <c r="W288" s="68">
        <v>12635.339999999998</v>
      </c>
      <c r="X288" s="67">
        <v>21857.42</v>
      </c>
      <c r="Y288" s="67">
        <v>43036.4</v>
      </c>
      <c r="Z288" s="67">
        <v>58964.969999999994</v>
      </c>
      <c r="AA288" s="67">
        <v>102001.37</v>
      </c>
      <c r="AB288" s="67">
        <v>61480.56</v>
      </c>
      <c r="AC288" s="67">
        <v>6762.86</v>
      </c>
      <c r="AD288" s="67">
        <v>13525.72</v>
      </c>
      <c r="AE288" s="67">
        <v>102001.37</v>
      </c>
      <c r="AF288" s="67">
        <v>6762.86</v>
      </c>
      <c r="AG288" s="67">
        <v>68326.320000000007</v>
      </c>
      <c r="AH288" s="67">
        <v>93615.169999999984</v>
      </c>
      <c r="AI288" s="67">
        <v>161941.49</v>
      </c>
      <c r="AJ288" s="67">
        <v>10248.94</v>
      </c>
      <c r="AK288" s="67">
        <v>14042.269999999999</v>
      </c>
      <c r="AL288" s="67">
        <v>24291.21</v>
      </c>
      <c r="AM288" s="67">
        <v>10248.94</v>
      </c>
      <c r="AN288" s="67">
        <v>14042.269999999999</v>
      </c>
      <c r="AO288" s="67">
        <v>24291.21</v>
      </c>
      <c r="AP288" s="67">
        <v>47828.44</v>
      </c>
      <c r="AQ288" s="67">
        <v>65530.630000000005</v>
      </c>
      <c r="AR288" s="67">
        <v>113359.07</v>
      </c>
      <c r="AS288" s="67">
        <v>68326.33</v>
      </c>
      <c r="AT288" s="67">
        <v>7515.89</v>
      </c>
      <c r="AU288" s="67">
        <v>15031.78</v>
      </c>
      <c r="AV288" s="67">
        <v>113359.07</v>
      </c>
      <c r="AW288" s="67">
        <v>7515.89</v>
      </c>
    </row>
    <row r="289" spans="1:49" s="8" customFormat="1" ht="10.5" customHeight="1" x14ac:dyDescent="0.15">
      <c r="A289" s="61">
        <f t="shared" si="4"/>
        <v>278</v>
      </c>
      <c r="B289" s="61" t="s">
        <v>14</v>
      </c>
      <c r="C289" s="61">
        <v>6967</v>
      </c>
      <c r="D289" s="62">
        <v>44012</v>
      </c>
      <c r="E289" s="63">
        <v>44470</v>
      </c>
      <c r="F289" s="64" t="s">
        <v>37</v>
      </c>
      <c r="G289" s="62">
        <v>36922</v>
      </c>
      <c r="H289" s="62">
        <v>37959</v>
      </c>
      <c r="I289" s="62" t="s">
        <v>32</v>
      </c>
      <c r="J289" s="62" t="s">
        <v>15</v>
      </c>
      <c r="K289" s="62" t="s">
        <v>2</v>
      </c>
      <c r="L289" s="65" t="s">
        <v>22</v>
      </c>
      <c r="M289" s="61" t="s">
        <v>1</v>
      </c>
      <c r="N289" s="65" t="s">
        <v>4</v>
      </c>
      <c r="O289" s="66">
        <v>44013</v>
      </c>
      <c r="P289" s="67">
        <v>74605.22</v>
      </c>
      <c r="Q289" s="67">
        <v>102444.73000000001</v>
      </c>
      <c r="R289" s="67">
        <v>177049.95</v>
      </c>
      <c r="S289" s="67">
        <v>11190.78</v>
      </c>
      <c r="T289" s="67">
        <v>15366.699999999999</v>
      </c>
      <c r="U289" s="68">
        <v>26557.48</v>
      </c>
      <c r="V289" s="68">
        <v>11190.78</v>
      </c>
      <c r="W289" s="68">
        <v>15366.699999999999</v>
      </c>
      <c r="X289" s="67">
        <v>26557.48</v>
      </c>
      <c r="Y289" s="67">
        <v>52223.66</v>
      </c>
      <c r="Z289" s="67">
        <v>71711.33</v>
      </c>
      <c r="AA289" s="67">
        <v>123934.99</v>
      </c>
      <c r="AB289" s="67">
        <v>74605.22</v>
      </c>
      <c r="AC289" s="67">
        <v>8206.57</v>
      </c>
      <c r="AD289" s="67">
        <v>16413.14</v>
      </c>
      <c r="AE289" s="67">
        <v>123934.99</v>
      </c>
      <c r="AF289" s="67">
        <v>8206.57</v>
      </c>
      <c r="AG289" s="67">
        <v>82912.39</v>
      </c>
      <c r="AH289" s="67">
        <v>113851.8</v>
      </c>
      <c r="AI289" s="67">
        <v>196764.19</v>
      </c>
      <c r="AJ289" s="67">
        <v>12436.85</v>
      </c>
      <c r="AK289" s="67">
        <v>17077.760000000002</v>
      </c>
      <c r="AL289" s="67">
        <v>29514.61</v>
      </c>
      <c r="AM289" s="67">
        <v>12436.85</v>
      </c>
      <c r="AN289" s="67">
        <v>17077.760000000002</v>
      </c>
      <c r="AO289" s="67">
        <v>29514.61</v>
      </c>
      <c r="AP289" s="67">
        <v>58038.69</v>
      </c>
      <c r="AQ289" s="67">
        <v>79696.28</v>
      </c>
      <c r="AR289" s="67">
        <v>137734.97</v>
      </c>
      <c r="AS289" s="67">
        <v>82912.399999999994</v>
      </c>
      <c r="AT289" s="67">
        <v>9120.36</v>
      </c>
      <c r="AU289" s="67">
        <v>18240.72</v>
      </c>
      <c r="AV289" s="67">
        <v>137734.97</v>
      </c>
      <c r="AW289" s="67">
        <v>9120.36</v>
      </c>
    </row>
    <row r="290" spans="1:49" s="8" customFormat="1" ht="10.5" customHeight="1" x14ac:dyDescent="0.15">
      <c r="A290" s="61">
        <f t="shared" si="4"/>
        <v>279</v>
      </c>
      <c r="B290" s="61" t="s">
        <v>14</v>
      </c>
      <c r="C290" s="61">
        <v>6969</v>
      </c>
      <c r="D290" s="62">
        <v>44012</v>
      </c>
      <c r="E290" s="63">
        <v>44470</v>
      </c>
      <c r="F290" s="64" t="s">
        <v>37</v>
      </c>
      <c r="G290" s="62">
        <v>36922</v>
      </c>
      <c r="H290" s="62">
        <v>37959</v>
      </c>
      <c r="I290" s="62" t="s">
        <v>32</v>
      </c>
      <c r="J290" s="62" t="s">
        <v>15</v>
      </c>
      <c r="K290" s="62" t="s">
        <v>2</v>
      </c>
      <c r="L290" s="65" t="s">
        <v>22</v>
      </c>
      <c r="M290" s="61" t="s">
        <v>1</v>
      </c>
      <c r="N290" s="65" t="s">
        <v>4</v>
      </c>
      <c r="O290" s="66">
        <v>44013</v>
      </c>
      <c r="P290" s="67">
        <v>74127.73</v>
      </c>
      <c r="Q290" s="67">
        <v>101808.15999999997</v>
      </c>
      <c r="R290" s="67">
        <v>175935.88999999996</v>
      </c>
      <c r="S290" s="67">
        <v>11119.15</v>
      </c>
      <c r="T290" s="67">
        <v>15271.210000000001</v>
      </c>
      <c r="U290" s="68">
        <v>26390.36</v>
      </c>
      <c r="V290" s="68">
        <v>11119.15</v>
      </c>
      <c r="W290" s="68">
        <v>15271.210000000001</v>
      </c>
      <c r="X290" s="67">
        <v>26390.36</v>
      </c>
      <c r="Y290" s="67">
        <v>51889.429999999993</v>
      </c>
      <c r="Z290" s="67">
        <v>71265.739999999976</v>
      </c>
      <c r="AA290" s="67">
        <v>123155.16999999997</v>
      </c>
      <c r="AB290" s="67">
        <v>74127.73</v>
      </c>
      <c r="AC290" s="67">
        <v>8154.05</v>
      </c>
      <c r="AD290" s="67">
        <v>16308.1</v>
      </c>
      <c r="AE290" s="67">
        <v>123155.16999999997</v>
      </c>
      <c r="AF290" s="67">
        <v>8154.05</v>
      </c>
      <c r="AG290" s="67">
        <v>82381.739999999991</v>
      </c>
      <c r="AH290" s="67">
        <v>113144.34000000003</v>
      </c>
      <c r="AI290" s="67">
        <v>195526.08000000002</v>
      </c>
      <c r="AJ290" s="67">
        <v>12357.25</v>
      </c>
      <c r="AK290" s="67">
        <v>16971.63</v>
      </c>
      <c r="AL290" s="67">
        <v>29328.880000000001</v>
      </c>
      <c r="AM290" s="67">
        <v>12357.25</v>
      </c>
      <c r="AN290" s="67">
        <v>16971.63</v>
      </c>
      <c r="AO290" s="67">
        <v>29328.880000000001</v>
      </c>
      <c r="AP290" s="67">
        <v>57667.24</v>
      </c>
      <c r="AQ290" s="67">
        <v>79201.080000000016</v>
      </c>
      <c r="AR290" s="67">
        <v>136868.32</v>
      </c>
      <c r="AS290" s="67">
        <v>82381.740000000005</v>
      </c>
      <c r="AT290" s="67">
        <v>9061.99</v>
      </c>
      <c r="AU290" s="67">
        <v>18123.98</v>
      </c>
      <c r="AV290" s="67">
        <v>136868.32</v>
      </c>
      <c r="AW290" s="67">
        <v>9061.99</v>
      </c>
    </row>
    <row r="291" spans="1:49" s="8" customFormat="1" ht="10.5" customHeight="1" x14ac:dyDescent="0.15">
      <c r="A291" s="30">
        <f t="shared" si="4"/>
        <v>280</v>
      </c>
      <c r="B291" s="30" t="s">
        <v>14</v>
      </c>
      <c r="C291" s="30">
        <v>6974</v>
      </c>
      <c r="D291" s="31">
        <v>44012</v>
      </c>
      <c r="E291" s="32">
        <v>44470</v>
      </c>
      <c r="F291" s="33" t="s">
        <v>37</v>
      </c>
      <c r="G291" s="31">
        <v>36922</v>
      </c>
      <c r="H291" s="31">
        <v>37959</v>
      </c>
      <c r="I291" s="31" t="s">
        <v>32</v>
      </c>
      <c r="J291" s="31" t="s">
        <v>15</v>
      </c>
      <c r="K291" s="31" t="s">
        <v>2</v>
      </c>
      <c r="L291" s="34" t="s">
        <v>22</v>
      </c>
      <c r="M291" s="30" t="s">
        <v>1</v>
      </c>
      <c r="N291" s="34" t="s">
        <v>4</v>
      </c>
      <c r="O291" s="37">
        <v>44013</v>
      </c>
      <c r="P291" s="35">
        <v>29762.560000000001</v>
      </c>
      <c r="Q291" s="35">
        <v>33091.729999999996</v>
      </c>
      <c r="R291" s="35">
        <v>62854.29</v>
      </c>
      <c r="S291" s="35">
        <v>4464.38</v>
      </c>
      <c r="T291" s="35">
        <v>4963.7499999999991</v>
      </c>
      <c r="U291" s="36">
        <v>9428.1299999999992</v>
      </c>
      <c r="V291" s="36">
        <v>4464.38</v>
      </c>
      <c r="W291" s="36">
        <v>4963.7499999999991</v>
      </c>
      <c r="X291" s="35">
        <v>9428.1299999999992</v>
      </c>
      <c r="Y291" s="35">
        <v>20833.8</v>
      </c>
      <c r="Z291" s="35">
        <v>23164.23</v>
      </c>
      <c r="AA291" s="35">
        <v>43998.03</v>
      </c>
      <c r="AB291" s="35">
        <v>0</v>
      </c>
      <c r="AC291" s="35">
        <v>0</v>
      </c>
      <c r="AD291" s="35">
        <v>0</v>
      </c>
      <c r="AE291" s="35">
        <v>43998.03</v>
      </c>
      <c r="AF291" s="35">
        <v>0</v>
      </c>
      <c r="AG291" s="35">
        <v>33076.57</v>
      </c>
      <c r="AH291" s="35">
        <v>36776.43</v>
      </c>
      <c r="AI291" s="35">
        <v>69853</v>
      </c>
      <c r="AJ291" s="35">
        <v>4961.4799999999996</v>
      </c>
      <c r="AK291" s="35">
        <v>5516.4500000000007</v>
      </c>
      <c r="AL291" s="35">
        <v>10477.93</v>
      </c>
      <c r="AM291" s="35">
        <v>4961.4799999999996</v>
      </c>
      <c r="AN291" s="35">
        <v>5516.4500000000007</v>
      </c>
      <c r="AO291" s="35">
        <v>10477.93</v>
      </c>
      <c r="AP291" s="35">
        <v>23153.61</v>
      </c>
      <c r="AQ291" s="35">
        <v>25743.53</v>
      </c>
      <c r="AR291" s="35">
        <v>48897.14</v>
      </c>
      <c r="AS291" s="35">
        <v>0</v>
      </c>
      <c r="AT291" s="35">
        <v>0</v>
      </c>
      <c r="AU291" s="35">
        <v>0</v>
      </c>
      <c r="AV291" s="35">
        <v>48897.14</v>
      </c>
      <c r="AW291" s="35">
        <v>0</v>
      </c>
    </row>
    <row r="292" spans="1:49" s="8" customFormat="1" ht="10.5" customHeight="1" x14ac:dyDescent="0.15">
      <c r="A292" s="61">
        <f t="shared" si="4"/>
        <v>281</v>
      </c>
      <c r="B292" s="61" t="s">
        <v>14</v>
      </c>
      <c r="C292" s="61">
        <v>6975</v>
      </c>
      <c r="D292" s="62">
        <v>44012</v>
      </c>
      <c r="E292" s="63">
        <v>44470</v>
      </c>
      <c r="F292" s="64" t="s">
        <v>37</v>
      </c>
      <c r="G292" s="62">
        <v>36922</v>
      </c>
      <c r="H292" s="62">
        <v>37959</v>
      </c>
      <c r="I292" s="62" t="s">
        <v>32</v>
      </c>
      <c r="J292" s="62" t="s">
        <v>15</v>
      </c>
      <c r="K292" s="62" t="s">
        <v>2</v>
      </c>
      <c r="L292" s="65" t="s">
        <v>22</v>
      </c>
      <c r="M292" s="61" t="s">
        <v>1</v>
      </c>
      <c r="N292" s="65" t="s">
        <v>4</v>
      </c>
      <c r="O292" s="66">
        <v>44013</v>
      </c>
      <c r="P292" s="67">
        <v>13105.95</v>
      </c>
      <c r="Q292" s="67">
        <v>17422.989999999998</v>
      </c>
      <c r="R292" s="67">
        <v>30528.94</v>
      </c>
      <c r="S292" s="67">
        <v>1965.89</v>
      </c>
      <c r="T292" s="67">
        <v>2613.4399999999996</v>
      </c>
      <c r="U292" s="68">
        <v>4579.33</v>
      </c>
      <c r="V292" s="68">
        <v>1965.89</v>
      </c>
      <c r="W292" s="68">
        <v>2613.4399999999996</v>
      </c>
      <c r="X292" s="67">
        <v>4579.33</v>
      </c>
      <c r="Y292" s="67">
        <v>9174.17</v>
      </c>
      <c r="Z292" s="67">
        <v>12196.109999999999</v>
      </c>
      <c r="AA292" s="67">
        <v>21370.28</v>
      </c>
      <c r="AB292" s="67">
        <v>0</v>
      </c>
      <c r="AC292" s="67">
        <v>0</v>
      </c>
      <c r="AD292" s="67">
        <v>0</v>
      </c>
      <c r="AE292" s="67">
        <v>21370.28</v>
      </c>
      <c r="AF292" s="67">
        <v>0</v>
      </c>
      <c r="AG292" s="67">
        <v>14565.260000000002</v>
      </c>
      <c r="AH292" s="67">
        <v>19363.03</v>
      </c>
      <c r="AI292" s="67">
        <v>33928.29</v>
      </c>
      <c r="AJ292" s="67">
        <v>2184.7800000000002</v>
      </c>
      <c r="AK292" s="67">
        <v>2904.4499999999994</v>
      </c>
      <c r="AL292" s="67">
        <v>5089.2299999999996</v>
      </c>
      <c r="AM292" s="67">
        <v>2184.7800000000002</v>
      </c>
      <c r="AN292" s="67">
        <v>2904.4499999999994</v>
      </c>
      <c r="AO292" s="67">
        <v>5089.2299999999996</v>
      </c>
      <c r="AP292" s="67">
        <v>10195.700000000001</v>
      </c>
      <c r="AQ292" s="67">
        <v>13554.130000000001</v>
      </c>
      <c r="AR292" s="67">
        <v>23749.83</v>
      </c>
      <c r="AS292" s="67">
        <v>0</v>
      </c>
      <c r="AT292" s="67">
        <v>0</v>
      </c>
      <c r="AU292" s="67">
        <v>0</v>
      </c>
      <c r="AV292" s="67">
        <v>23749.83</v>
      </c>
      <c r="AW292" s="67">
        <v>0</v>
      </c>
    </row>
    <row r="293" spans="1:49" s="8" customFormat="1" ht="10.5" customHeight="1" x14ac:dyDescent="0.15">
      <c r="A293" s="30">
        <f t="shared" si="4"/>
        <v>282</v>
      </c>
      <c r="B293" s="30" t="s">
        <v>14</v>
      </c>
      <c r="C293" s="30">
        <v>6976</v>
      </c>
      <c r="D293" s="31">
        <v>44012</v>
      </c>
      <c r="E293" s="32">
        <v>44470</v>
      </c>
      <c r="F293" s="33" t="s">
        <v>37</v>
      </c>
      <c r="G293" s="31">
        <v>36922</v>
      </c>
      <c r="H293" s="31">
        <v>37959</v>
      </c>
      <c r="I293" s="31" t="s">
        <v>32</v>
      </c>
      <c r="J293" s="31" t="s">
        <v>15</v>
      </c>
      <c r="K293" s="31" t="s">
        <v>2</v>
      </c>
      <c r="L293" s="34" t="s">
        <v>22</v>
      </c>
      <c r="M293" s="30" t="s">
        <v>1</v>
      </c>
      <c r="N293" s="34" t="s">
        <v>4</v>
      </c>
      <c r="O293" s="37">
        <v>44013</v>
      </c>
      <c r="P293" s="35">
        <v>42905.69</v>
      </c>
      <c r="Q293" s="35">
        <v>47635.8</v>
      </c>
      <c r="R293" s="35">
        <v>90541.49</v>
      </c>
      <c r="S293" s="35">
        <v>6435.85</v>
      </c>
      <c r="T293" s="35">
        <v>7145.3599999999988</v>
      </c>
      <c r="U293" s="36">
        <v>13581.21</v>
      </c>
      <c r="V293" s="36">
        <v>6435.85</v>
      </c>
      <c r="W293" s="36">
        <v>7145.3599999999988</v>
      </c>
      <c r="X293" s="35">
        <v>13581.21</v>
      </c>
      <c r="Y293" s="35">
        <v>30033.99</v>
      </c>
      <c r="Z293" s="35">
        <v>33345.08</v>
      </c>
      <c r="AA293" s="35">
        <v>63379.07</v>
      </c>
      <c r="AB293" s="35">
        <v>0</v>
      </c>
      <c r="AC293" s="35">
        <v>0</v>
      </c>
      <c r="AD293" s="35">
        <v>0</v>
      </c>
      <c r="AE293" s="35">
        <v>63379.07</v>
      </c>
      <c r="AF293" s="35">
        <v>0</v>
      </c>
      <c r="AG293" s="35">
        <v>47683.170000000006</v>
      </c>
      <c r="AH293" s="35">
        <v>52939.970000000008</v>
      </c>
      <c r="AI293" s="35">
        <v>100623.14000000001</v>
      </c>
      <c r="AJ293" s="35">
        <v>7152.47</v>
      </c>
      <c r="AK293" s="35">
        <v>7940.9800000000005</v>
      </c>
      <c r="AL293" s="35">
        <v>15093.45</v>
      </c>
      <c r="AM293" s="35">
        <v>7152.47</v>
      </c>
      <c r="AN293" s="35">
        <v>7940.9800000000005</v>
      </c>
      <c r="AO293" s="35">
        <v>15093.45</v>
      </c>
      <c r="AP293" s="35">
        <v>33378.230000000003</v>
      </c>
      <c r="AQ293" s="35">
        <v>37058.01</v>
      </c>
      <c r="AR293" s="35">
        <v>70436.240000000005</v>
      </c>
      <c r="AS293" s="35">
        <v>0</v>
      </c>
      <c r="AT293" s="35">
        <v>0</v>
      </c>
      <c r="AU293" s="35">
        <v>0</v>
      </c>
      <c r="AV293" s="35">
        <v>70436.240000000005</v>
      </c>
      <c r="AW293" s="35">
        <v>0</v>
      </c>
    </row>
    <row r="294" spans="1:49" s="8" customFormat="1" ht="10.5" customHeight="1" x14ac:dyDescent="0.15">
      <c r="A294" s="61">
        <f t="shared" si="4"/>
        <v>283</v>
      </c>
      <c r="B294" s="61" t="s">
        <v>14</v>
      </c>
      <c r="C294" s="61">
        <v>6978</v>
      </c>
      <c r="D294" s="62">
        <v>44012</v>
      </c>
      <c r="E294" s="63">
        <v>44470</v>
      </c>
      <c r="F294" s="64" t="s">
        <v>37</v>
      </c>
      <c r="G294" s="62">
        <v>36922</v>
      </c>
      <c r="H294" s="62">
        <v>37959</v>
      </c>
      <c r="I294" s="62" t="s">
        <v>32</v>
      </c>
      <c r="J294" s="62" t="s">
        <v>15</v>
      </c>
      <c r="K294" s="62" t="s">
        <v>2</v>
      </c>
      <c r="L294" s="65" t="s">
        <v>22</v>
      </c>
      <c r="M294" s="61" t="s">
        <v>1</v>
      </c>
      <c r="N294" s="65" t="s">
        <v>4</v>
      </c>
      <c r="O294" s="66">
        <v>44013</v>
      </c>
      <c r="P294" s="67">
        <v>118171.61</v>
      </c>
      <c r="Q294" s="67">
        <v>132680.34000000003</v>
      </c>
      <c r="R294" s="67">
        <v>250851.95</v>
      </c>
      <c r="S294" s="67">
        <v>17725.740000000002</v>
      </c>
      <c r="T294" s="67">
        <v>19902.039999999997</v>
      </c>
      <c r="U294" s="68">
        <v>37627.78</v>
      </c>
      <c r="V294" s="68">
        <v>17725.740000000002</v>
      </c>
      <c r="W294" s="68">
        <v>19902.039999999997</v>
      </c>
      <c r="X294" s="67">
        <v>37627.78</v>
      </c>
      <c r="Y294" s="67">
        <v>82720.13</v>
      </c>
      <c r="Z294" s="67">
        <v>92876.260000000009</v>
      </c>
      <c r="AA294" s="67">
        <v>175596.39</v>
      </c>
      <c r="AB294" s="67">
        <v>0</v>
      </c>
      <c r="AC294" s="67">
        <v>0</v>
      </c>
      <c r="AD294" s="67">
        <v>0</v>
      </c>
      <c r="AE294" s="67">
        <v>175596.39</v>
      </c>
      <c r="AF294" s="67">
        <v>0</v>
      </c>
      <c r="AG294" s="67">
        <v>131329.84</v>
      </c>
      <c r="AH294" s="67">
        <v>147454.11999999997</v>
      </c>
      <c r="AI294" s="67">
        <v>278783.95999999996</v>
      </c>
      <c r="AJ294" s="67">
        <v>19699.47</v>
      </c>
      <c r="AK294" s="67">
        <v>22118.11</v>
      </c>
      <c r="AL294" s="67">
        <v>41817.58</v>
      </c>
      <c r="AM294" s="67">
        <v>19699.47</v>
      </c>
      <c r="AN294" s="67">
        <v>22118.11</v>
      </c>
      <c r="AO294" s="67">
        <v>41817.58</v>
      </c>
      <c r="AP294" s="67">
        <v>91930.9</v>
      </c>
      <c r="AQ294" s="67">
        <v>103217.9</v>
      </c>
      <c r="AR294" s="67">
        <v>195148.79999999999</v>
      </c>
      <c r="AS294" s="67">
        <v>0</v>
      </c>
      <c r="AT294" s="67">
        <v>0</v>
      </c>
      <c r="AU294" s="67">
        <v>0</v>
      </c>
      <c r="AV294" s="67">
        <v>195148.79999999999</v>
      </c>
      <c r="AW294" s="67">
        <v>0</v>
      </c>
    </row>
    <row r="295" spans="1:49" s="8" customFormat="1" ht="10.5" customHeight="1" x14ac:dyDescent="0.15">
      <c r="A295" s="30">
        <f t="shared" si="4"/>
        <v>284</v>
      </c>
      <c r="B295" s="30" t="s">
        <v>14</v>
      </c>
      <c r="C295" s="30">
        <v>6979</v>
      </c>
      <c r="D295" s="31">
        <v>44012</v>
      </c>
      <c r="E295" s="32">
        <v>44470</v>
      </c>
      <c r="F295" s="33" t="s">
        <v>63</v>
      </c>
      <c r="G295" s="31">
        <v>34227</v>
      </c>
      <c r="H295" s="31">
        <v>36684</v>
      </c>
      <c r="I295" s="31" t="s">
        <v>74</v>
      </c>
      <c r="J295" s="31" t="s">
        <v>34</v>
      </c>
      <c r="K295" s="31" t="s">
        <v>2</v>
      </c>
      <c r="L295" s="34" t="s">
        <v>80</v>
      </c>
      <c r="M295" s="30" t="s">
        <v>1</v>
      </c>
      <c r="N295" s="34" t="s">
        <v>4</v>
      </c>
      <c r="O295" s="37">
        <v>44013</v>
      </c>
      <c r="P295" s="35">
        <v>24223.25</v>
      </c>
      <c r="Q295" s="35">
        <v>41645.679999999993</v>
      </c>
      <c r="R295" s="35">
        <v>65868.929999999993</v>
      </c>
      <c r="S295" s="35">
        <v>2422.3200000000002</v>
      </c>
      <c r="T295" s="35">
        <v>4164.5599999999995</v>
      </c>
      <c r="U295" s="36">
        <v>6586.88</v>
      </c>
      <c r="V295" s="36">
        <v>0</v>
      </c>
      <c r="W295" s="36">
        <v>0</v>
      </c>
      <c r="X295" s="35">
        <v>0</v>
      </c>
      <c r="Y295" s="35">
        <v>21800.93</v>
      </c>
      <c r="Z295" s="35">
        <v>37481.120000000003</v>
      </c>
      <c r="AA295" s="35">
        <v>59282.05</v>
      </c>
      <c r="AB295" s="35">
        <v>24223.25</v>
      </c>
      <c r="AC295" s="35">
        <v>2664.55</v>
      </c>
      <c r="AD295" s="35">
        <v>5329.1</v>
      </c>
      <c r="AE295" s="35">
        <v>59282.05</v>
      </c>
      <c r="AF295" s="35">
        <v>2664.55</v>
      </c>
      <c r="AG295" s="35">
        <v>26920.47</v>
      </c>
      <c r="AH295" s="35">
        <v>46282.86</v>
      </c>
      <c r="AI295" s="35">
        <v>73203.33</v>
      </c>
      <c r="AJ295" s="35">
        <v>2692.04</v>
      </c>
      <c r="AK295" s="35">
        <v>4628.2700000000004</v>
      </c>
      <c r="AL295" s="35">
        <v>7320.31</v>
      </c>
      <c r="AM295" s="35">
        <v>0</v>
      </c>
      <c r="AN295" s="35">
        <v>0</v>
      </c>
      <c r="AO295" s="35">
        <v>0</v>
      </c>
      <c r="AP295" s="35">
        <v>24228.43</v>
      </c>
      <c r="AQ295" s="35">
        <v>41654.590000000004</v>
      </c>
      <c r="AR295" s="35">
        <v>65883.02</v>
      </c>
      <c r="AS295" s="35">
        <v>26920.47</v>
      </c>
      <c r="AT295" s="35">
        <v>2961.25</v>
      </c>
      <c r="AU295" s="35">
        <v>5922.5</v>
      </c>
      <c r="AV295" s="35">
        <v>65883.02</v>
      </c>
      <c r="AW295" s="35">
        <v>2961.25</v>
      </c>
    </row>
    <row r="296" spans="1:49" s="8" customFormat="1" ht="10.5" customHeight="1" x14ac:dyDescent="0.15">
      <c r="A296" s="61">
        <f t="shared" si="4"/>
        <v>285</v>
      </c>
      <c r="B296" s="61" t="s">
        <v>14</v>
      </c>
      <c r="C296" s="61">
        <v>6980</v>
      </c>
      <c r="D296" s="62">
        <v>44013</v>
      </c>
      <c r="E296" s="63">
        <v>44470</v>
      </c>
      <c r="F296" s="64" t="s">
        <v>63</v>
      </c>
      <c r="G296" s="62">
        <v>34227</v>
      </c>
      <c r="H296" s="62">
        <v>36684</v>
      </c>
      <c r="I296" s="62" t="s">
        <v>74</v>
      </c>
      <c r="J296" s="62" t="s">
        <v>36</v>
      </c>
      <c r="K296" s="62" t="s">
        <v>2</v>
      </c>
      <c r="L296" s="65" t="s">
        <v>40</v>
      </c>
      <c r="M296" s="61" t="s">
        <v>1</v>
      </c>
      <c r="N296" s="65" t="s">
        <v>81</v>
      </c>
      <c r="O296" s="66">
        <v>44013</v>
      </c>
      <c r="P296" s="67">
        <v>11156.1</v>
      </c>
      <c r="Q296" s="67">
        <v>0</v>
      </c>
      <c r="R296" s="67">
        <v>11156.1</v>
      </c>
      <c r="S296" s="67">
        <v>0</v>
      </c>
      <c r="T296" s="67">
        <v>0</v>
      </c>
      <c r="U296" s="68">
        <v>0</v>
      </c>
      <c r="V296" s="68">
        <v>0</v>
      </c>
      <c r="W296" s="68">
        <v>0</v>
      </c>
      <c r="X296" s="67">
        <v>0</v>
      </c>
      <c r="Y296" s="67">
        <v>11156.1</v>
      </c>
      <c r="Z296" s="67">
        <v>0</v>
      </c>
      <c r="AA296" s="67">
        <v>11156.1</v>
      </c>
      <c r="AB296" s="67">
        <v>0</v>
      </c>
      <c r="AC296" s="67">
        <v>0</v>
      </c>
      <c r="AD296" s="67">
        <v>0</v>
      </c>
      <c r="AE296" s="67">
        <v>0</v>
      </c>
      <c r="AF296" s="67">
        <v>0</v>
      </c>
      <c r="AG296" s="67">
        <v>12398.31</v>
      </c>
      <c r="AH296" s="67">
        <v>0</v>
      </c>
      <c r="AI296" s="67">
        <v>12398.31</v>
      </c>
      <c r="AJ296" s="67">
        <v>0</v>
      </c>
      <c r="AK296" s="67">
        <v>0</v>
      </c>
      <c r="AL296" s="67">
        <v>0</v>
      </c>
      <c r="AM296" s="67">
        <v>0</v>
      </c>
      <c r="AN296" s="67">
        <v>0</v>
      </c>
      <c r="AO296" s="67">
        <v>0</v>
      </c>
      <c r="AP296" s="67">
        <v>12398.31</v>
      </c>
      <c r="AQ296" s="67">
        <v>0</v>
      </c>
      <c r="AR296" s="67">
        <v>12398.31</v>
      </c>
      <c r="AS296" s="67">
        <v>0</v>
      </c>
      <c r="AT296" s="67">
        <v>0</v>
      </c>
      <c r="AU296" s="67">
        <v>0</v>
      </c>
      <c r="AV296" s="67">
        <v>0</v>
      </c>
      <c r="AW296" s="67">
        <v>0</v>
      </c>
    </row>
    <row r="297" spans="1:49" s="8" customFormat="1" ht="10.5" customHeight="1" x14ac:dyDescent="0.15">
      <c r="A297" s="30">
        <f t="shared" si="4"/>
        <v>286</v>
      </c>
      <c r="B297" s="30" t="s">
        <v>14</v>
      </c>
      <c r="C297" s="30">
        <v>6981</v>
      </c>
      <c r="D297" s="31">
        <v>44013</v>
      </c>
      <c r="E297" s="32">
        <v>44470</v>
      </c>
      <c r="F297" s="33" t="s">
        <v>37</v>
      </c>
      <c r="G297" s="31">
        <v>36922</v>
      </c>
      <c r="H297" s="31">
        <v>37959</v>
      </c>
      <c r="I297" s="31" t="s">
        <v>32</v>
      </c>
      <c r="J297" s="31" t="s">
        <v>15</v>
      </c>
      <c r="K297" s="31" t="s">
        <v>2</v>
      </c>
      <c r="L297" s="34" t="s">
        <v>22</v>
      </c>
      <c r="M297" s="30" t="s">
        <v>1</v>
      </c>
      <c r="N297" s="34" t="s">
        <v>4</v>
      </c>
      <c r="O297" s="37">
        <v>44013</v>
      </c>
      <c r="P297" s="35">
        <v>117699.01</v>
      </c>
      <c r="Q297" s="35">
        <v>121630.09999999999</v>
      </c>
      <c r="R297" s="35">
        <v>239329.11</v>
      </c>
      <c r="S297" s="35">
        <v>17654.849999999999</v>
      </c>
      <c r="T297" s="35">
        <v>18244.510000000002</v>
      </c>
      <c r="U297" s="36">
        <v>35899.360000000001</v>
      </c>
      <c r="V297" s="36">
        <v>17654.849999999999</v>
      </c>
      <c r="W297" s="36">
        <v>18244.510000000002</v>
      </c>
      <c r="X297" s="35">
        <v>35899.360000000001</v>
      </c>
      <c r="Y297" s="35">
        <v>82389.31</v>
      </c>
      <c r="Z297" s="35">
        <v>85141.080000000016</v>
      </c>
      <c r="AA297" s="35">
        <v>167530.39000000001</v>
      </c>
      <c r="AB297" s="35">
        <v>0</v>
      </c>
      <c r="AC297" s="35">
        <v>0</v>
      </c>
      <c r="AD297" s="35">
        <v>0</v>
      </c>
      <c r="AE297" s="35">
        <v>167530.39000000001</v>
      </c>
      <c r="AF297" s="35">
        <v>0</v>
      </c>
      <c r="AG297" s="35">
        <v>130804.62</v>
      </c>
      <c r="AH297" s="35">
        <v>135173.44</v>
      </c>
      <c r="AI297" s="35">
        <v>265978.06</v>
      </c>
      <c r="AJ297" s="35">
        <v>19620.689999999999</v>
      </c>
      <c r="AK297" s="35">
        <v>20276.009999999998</v>
      </c>
      <c r="AL297" s="35">
        <v>39896.699999999997</v>
      </c>
      <c r="AM297" s="35">
        <v>19620.689999999999</v>
      </c>
      <c r="AN297" s="35">
        <v>20276.009999999998</v>
      </c>
      <c r="AO297" s="35">
        <v>39896.699999999997</v>
      </c>
      <c r="AP297" s="35">
        <v>91563.24</v>
      </c>
      <c r="AQ297" s="35">
        <v>94621.42</v>
      </c>
      <c r="AR297" s="35">
        <v>186184.66</v>
      </c>
      <c r="AS297" s="35">
        <v>0</v>
      </c>
      <c r="AT297" s="35">
        <v>0</v>
      </c>
      <c r="AU297" s="35">
        <v>0</v>
      </c>
      <c r="AV297" s="35">
        <v>186184.66</v>
      </c>
      <c r="AW297" s="35">
        <v>0</v>
      </c>
    </row>
    <row r="298" spans="1:49" s="8" customFormat="1" ht="10.5" customHeight="1" x14ac:dyDescent="0.15">
      <c r="A298" s="61">
        <f t="shared" si="4"/>
        <v>287</v>
      </c>
      <c r="B298" s="61" t="s">
        <v>14</v>
      </c>
      <c r="C298" s="61">
        <v>6983</v>
      </c>
      <c r="D298" s="62">
        <v>44013</v>
      </c>
      <c r="E298" s="63">
        <v>44470</v>
      </c>
      <c r="F298" s="64" t="s">
        <v>37</v>
      </c>
      <c r="G298" s="62">
        <v>36922</v>
      </c>
      <c r="H298" s="62">
        <v>37959</v>
      </c>
      <c r="I298" s="62" t="s">
        <v>32</v>
      </c>
      <c r="J298" s="62" t="s">
        <v>15</v>
      </c>
      <c r="K298" s="62" t="s">
        <v>2</v>
      </c>
      <c r="L298" s="65" t="s">
        <v>22</v>
      </c>
      <c r="M298" s="61" t="s">
        <v>1</v>
      </c>
      <c r="N298" s="65" t="s">
        <v>4</v>
      </c>
      <c r="O298" s="66">
        <v>44013</v>
      </c>
      <c r="P298" s="67">
        <v>267373.74</v>
      </c>
      <c r="Q298" s="67">
        <v>271607.19000000006</v>
      </c>
      <c r="R298" s="67">
        <v>538980.93000000005</v>
      </c>
      <c r="S298" s="67">
        <v>40106.06</v>
      </c>
      <c r="T298" s="67">
        <v>40741.070000000007</v>
      </c>
      <c r="U298" s="68">
        <v>80847.13</v>
      </c>
      <c r="V298" s="68">
        <v>40106.06</v>
      </c>
      <c r="W298" s="68">
        <v>40741.070000000007</v>
      </c>
      <c r="X298" s="67">
        <v>80847.13</v>
      </c>
      <c r="Y298" s="67">
        <v>187161.62</v>
      </c>
      <c r="Z298" s="67">
        <v>190125.05</v>
      </c>
      <c r="AA298" s="67">
        <v>377286.67</v>
      </c>
      <c r="AB298" s="67">
        <v>267373.74</v>
      </c>
      <c r="AC298" s="67">
        <v>29411.11</v>
      </c>
      <c r="AD298" s="67">
        <v>58822.22</v>
      </c>
      <c r="AE298" s="67">
        <v>377286.67</v>
      </c>
      <c r="AF298" s="67">
        <v>29411.11</v>
      </c>
      <c r="AG298" s="67">
        <v>297145.42</v>
      </c>
      <c r="AH298" s="67">
        <v>301850.26999999996</v>
      </c>
      <c r="AI298" s="67">
        <v>598995.68999999994</v>
      </c>
      <c r="AJ298" s="67">
        <v>44571.81</v>
      </c>
      <c r="AK298" s="67">
        <v>45277.53</v>
      </c>
      <c r="AL298" s="67">
        <v>89849.34</v>
      </c>
      <c r="AM298" s="67">
        <v>44571.81</v>
      </c>
      <c r="AN298" s="67">
        <v>45277.53</v>
      </c>
      <c r="AO298" s="67">
        <v>89849.34</v>
      </c>
      <c r="AP298" s="67">
        <v>208001.8</v>
      </c>
      <c r="AQ298" s="67">
        <v>211295.21000000002</v>
      </c>
      <c r="AR298" s="67">
        <v>419297.01</v>
      </c>
      <c r="AS298" s="67">
        <v>297145.43</v>
      </c>
      <c r="AT298" s="67">
        <v>32685.99</v>
      </c>
      <c r="AU298" s="67">
        <v>65371.98</v>
      </c>
      <c r="AV298" s="67">
        <v>419297.01</v>
      </c>
      <c r="AW298" s="67">
        <v>32685.99</v>
      </c>
    </row>
    <row r="299" spans="1:49" s="8" customFormat="1" ht="10.5" customHeight="1" x14ac:dyDescent="0.15">
      <c r="A299" s="30">
        <f t="shared" si="4"/>
        <v>288</v>
      </c>
      <c r="B299" s="30" t="s">
        <v>14</v>
      </c>
      <c r="C299" s="30">
        <v>6985</v>
      </c>
      <c r="D299" s="31">
        <v>44013</v>
      </c>
      <c r="E299" s="32">
        <v>44470</v>
      </c>
      <c r="F299" s="33" t="s">
        <v>37</v>
      </c>
      <c r="G299" s="31">
        <v>36922</v>
      </c>
      <c r="H299" s="31">
        <v>37959</v>
      </c>
      <c r="I299" s="31" t="s">
        <v>32</v>
      </c>
      <c r="J299" s="31" t="s">
        <v>15</v>
      </c>
      <c r="K299" s="31" t="s">
        <v>2</v>
      </c>
      <c r="L299" s="34" t="s">
        <v>22</v>
      </c>
      <c r="M299" s="30" t="s">
        <v>1</v>
      </c>
      <c r="N299" s="34" t="s">
        <v>4</v>
      </c>
      <c r="O299" s="37">
        <v>44013</v>
      </c>
      <c r="P299" s="35">
        <v>249189.83</v>
      </c>
      <c r="Q299" s="35">
        <v>258067.48</v>
      </c>
      <c r="R299" s="35">
        <v>507257.31</v>
      </c>
      <c r="S299" s="35">
        <v>37378.47</v>
      </c>
      <c r="T299" s="35">
        <v>38710.11</v>
      </c>
      <c r="U299" s="36">
        <v>76088.58</v>
      </c>
      <c r="V299" s="36">
        <v>37378.47</v>
      </c>
      <c r="W299" s="36">
        <v>38710.11</v>
      </c>
      <c r="X299" s="35">
        <v>76088.58</v>
      </c>
      <c r="Y299" s="35">
        <v>174432.89</v>
      </c>
      <c r="Z299" s="35">
        <v>180647.26</v>
      </c>
      <c r="AA299" s="35">
        <v>355080.15</v>
      </c>
      <c r="AB299" s="35">
        <v>0</v>
      </c>
      <c r="AC299" s="35">
        <v>0</v>
      </c>
      <c r="AD299" s="35">
        <v>0</v>
      </c>
      <c r="AE299" s="35">
        <v>355080.15</v>
      </c>
      <c r="AF299" s="35">
        <v>0</v>
      </c>
      <c r="AG299" s="35">
        <v>276936.76</v>
      </c>
      <c r="AH299" s="35">
        <v>286802.91999999993</v>
      </c>
      <c r="AI299" s="35">
        <v>563739.67999999993</v>
      </c>
      <c r="AJ299" s="35">
        <v>41540.51</v>
      </c>
      <c r="AK299" s="35">
        <v>43020.419999999991</v>
      </c>
      <c r="AL299" s="35">
        <v>84560.93</v>
      </c>
      <c r="AM299" s="35">
        <v>41540.51</v>
      </c>
      <c r="AN299" s="35">
        <v>43020.419999999991</v>
      </c>
      <c r="AO299" s="35">
        <v>84560.93</v>
      </c>
      <c r="AP299" s="35">
        <v>193855.74</v>
      </c>
      <c r="AQ299" s="35">
        <v>200762.08000000002</v>
      </c>
      <c r="AR299" s="35">
        <v>394617.82</v>
      </c>
      <c r="AS299" s="35">
        <v>0</v>
      </c>
      <c r="AT299" s="35">
        <v>0</v>
      </c>
      <c r="AU299" s="35">
        <v>0</v>
      </c>
      <c r="AV299" s="35">
        <v>394617.82</v>
      </c>
      <c r="AW299" s="35">
        <v>0</v>
      </c>
    </row>
    <row r="300" spans="1:49" s="8" customFormat="1" ht="10.5" customHeight="1" x14ac:dyDescent="0.15">
      <c r="A300" s="61">
        <f t="shared" si="4"/>
        <v>289</v>
      </c>
      <c r="B300" s="61" t="s">
        <v>14</v>
      </c>
      <c r="C300" s="61">
        <v>6986</v>
      </c>
      <c r="D300" s="62">
        <v>44013</v>
      </c>
      <c r="E300" s="63">
        <v>44470</v>
      </c>
      <c r="F300" s="64" t="s">
        <v>37</v>
      </c>
      <c r="G300" s="62">
        <v>36922</v>
      </c>
      <c r="H300" s="62">
        <v>37959</v>
      </c>
      <c r="I300" s="62" t="s">
        <v>32</v>
      </c>
      <c r="J300" s="62" t="s">
        <v>15</v>
      </c>
      <c r="K300" s="62" t="s">
        <v>2</v>
      </c>
      <c r="L300" s="65" t="s">
        <v>22</v>
      </c>
      <c r="M300" s="61" t="s">
        <v>1</v>
      </c>
      <c r="N300" s="65" t="s">
        <v>4</v>
      </c>
      <c r="O300" s="66">
        <v>44013</v>
      </c>
      <c r="P300" s="67">
        <v>203862.88</v>
      </c>
      <c r="Q300" s="67">
        <v>209460.31</v>
      </c>
      <c r="R300" s="67">
        <v>413323.19</v>
      </c>
      <c r="S300" s="67">
        <v>30579.43</v>
      </c>
      <c r="T300" s="67">
        <v>31419.040000000001</v>
      </c>
      <c r="U300" s="68">
        <v>61998.47</v>
      </c>
      <c r="V300" s="68">
        <v>30579.43</v>
      </c>
      <c r="W300" s="68">
        <v>31419.040000000001</v>
      </c>
      <c r="X300" s="67">
        <v>61998.47</v>
      </c>
      <c r="Y300" s="67">
        <v>142704.01999999999</v>
      </c>
      <c r="Z300" s="67">
        <v>146622.23000000001</v>
      </c>
      <c r="AA300" s="67">
        <v>289326.25</v>
      </c>
      <c r="AB300" s="67">
        <v>0</v>
      </c>
      <c r="AC300" s="67">
        <v>0</v>
      </c>
      <c r="AD300" s="67">
        <v>0</v>
      </c>
      <c r="AE300" s="67">
        <v>289326.25</v>
      </c>
      <c r="AF300" s="67">
        <v>0</v>
      </c>
      <c r="AG300" s="67">
        <v>226562.71000000002</v>
      </c>
      <c r="AH300" s="67">
        <v>232783.43</v>
      </c>
      <c r="AI300" s="67">
        <v>459346.14</v>
      </c>
      <c r="AJ300" s="67">
        <v>33984.400000000001</v>
      </c>
      <c r="AK300" s="67">
        <v>34917.51</v>
      </c>
      <c r="AL300" s="67">
        <v>68901.91</v>
      </c>
      <c r="AM300" s="67">
        <v>33984.400000000001</v>
      </c>
      <c r="AN300" s="67">
        <v>34917.51</v>
      </c>
      <c r="AO300" s="67">
        <v>68901.91</v>
      </c>
      <c r="AP300" s="67">
        <v>158593.91</v>
      </c>
      <c r="AQ300" s="67">
        <v>162948.41</v>
      </c>
      <c r="AR300" s="67">
        <v>321542.32</v>
      </c>
      <c r="AS300" s="67">
        <v>0</v>
      </c>
      <c r="AT300" s="67">
        <v>0</v>
      </c>
      <c r="AU300" s="67">
        <v>0</v>
      </c>
      <c r="AV300" s="67">
        <v>321542.32</v>
      </c>
      <c r="AW300" s="67">
        <v>0</v>
      </c>
    </row>
    <row r="301" spans="1:49" s="8" customFormat="1" ht="10.5" customHeight="1" x14ac:dyDescent="0.15">
      <c r="A301" s="30">
        <f t="shared" si="4"/>
        <v>290</v>
      </c>
      <c r="B301" s="30" t="s">
        <v>14</v>
      </c>
      <c r="C301" s="30">
        <v>6988</v>
      </c>
      <c r="D301" s="31">
        <v>44013</v>
      </c>
      <c r="E301" s="32">
        <v>44470</v>
      </c>
      <c r="F301" s="33" t="s">
        <v>37</v>
      </c>
      <c r="G301" s="31">
        <v>36922</v>
      </c>
      <c r="H301" s="31">
        <v>37959</v>
      </c>
      <c r="I301" s="31" t="s">
        <v>32</v>
      </c>
      <c r="J301" s="31" t="s">
        <v>15</v>
      </c>
      <c r="K301" s="31" t="s">
        <v>2</v>
      </c>
      <c r="L301" s="34" t="s">
        <v>22</v>
      </c>
      <c r="M301" s="30" t="s">
        <v>1</v>
      </c>
      <c r="N301" s="34" t="s">
        <v>4</v>
      </c>
      <c r="O301" s="37">
        <v>44013</v>
      </c>
      <c r="P301" s="35">
        <v>256095.88</v>
      </c>
      <c r="Q301" s="35">
        <v>260788.27000000002</v>
      </c>
      <c r="R301" s="35">
        <v>516884.15</v>
      </c>
      <c r="S301" s="35">
        <v>38414.379999999997</v>
      </c>
      <c r="T301" s="35">
        <v>39118.230000000003</v>
      </c>
      <c r="U301" s="36">
        <v>77532.61</v>
      </c>
      <c r="V301" s="36">
        <v>38414.379999999997</v>
      </c>
      <c r="W301" s="36">
        <v>39118.230000000003</v>
      </c>
      <c r="X301" s="35">
        <v>77532.61</v>
      </c>
      <c r="Y301" s="35">
        <v>179267.12</v>
      </c>
      <c r="Z301" s="35">
        <v>182551.81</v>
      </c>
      <c r="AA301" s="35">
        <v>361818.93</v>
      </c>
      <c r="AB301" s="35">
        <v>256095.88</v>
      </c>
      <c r="AC301" s="35">
        <v>28170.54</v>
      </c>
      <c r="AD301" s="35">
        <v>56341.08</v>
      </c>
      <c r="AE301" s="35">
        <v>361818.93</v>
      </c>
      <c r="AF301" s="35">
        <v>28170.54</v>
      </c>
      <c r="AG301" s="35">
        <v>284611.78000000003</v>
      </c>
      <c r="AH301" s="35">
        <v>289826.67999999993</v>
      </c>
      <c r="AI301" s="35">
        <v>574438.46</v>
      </c>
      <c r="AJ301" s="35">
        <v>42691.76</v>
      </c>
      <c r="AK301" s="35">
        <v>43473.99</v>
      </c>
      <c r="AL301" s="35">
        <v>86165.75</v>
      </c>
      <c r="AM301" s="35">
        <v>42691.76</v>
      </c>
      <c r="AN301" s="35">
        <v>43473.99</v>
      </c>
      <c r="AO301" s="35">
        <v>86165.75</v>
      </c>
      <c r="AP301" s="35">
        <v>199228.26</v>
      </c>
      <c r="AQ301" s="35">
        <v>202878.7</v>
      </c>
      <c r="AR301" s="35">
        <v>402106.96</v>
      </c>
      <c r="AS301" s="35">
        <v>284611.78999999998</v>
      </c>
      <c r="AT301" s="35">
        <v>31307.29</v>
      </c>
      <c r="AU301" s="35">
        <v>62614.58</v>
      </c>
      <c r="AV301" s="35">
        <v>402106.96</v>
      </c>
      <c r="AW301" s="35">
        <v>31307.29</v>
      </c>
    </row>
    <row r="302" spans="1:49" s="8" customFormat="1" ht="10.5" customHeight="1" x14ac:dyDescent="0.15">
      <c r="A302" s="61">
        <f t="shared" si="4"/>
        <v>291</v>
      </c>
      <c r="B302" s="61" t="s">
        <v>14</v>
      </c>
      <c r="C302" s="61">
        <v>6989</v>
      </c>
      <c r="D302" s="62">
        <v>44013</v>
      </c>
      <c r="E302" s="63">
        <v>44470</v>
      </c>
      <c r="F302" s="64" t="s">
        <v>37</v>
      </c>
      <c r="G302" s="62">
        <v>36922</v>
      </c>
      <c r="H302" s="62">
        <v>37959</v>
      </c>
      <c r="I302" s="62" t="s">
        <v>32</v>
      </c>
      <c r="J302" s="62" t="s">
        <v>15</v>
      </c>
      <c r="K302" s="62" t="s">
        <v>2</v>
      </c>
      <c r="L302" s="65" t="s">
        <v>22</v>
      </c>
      <c r="M302" s="61" t="s">
        <v>1</v>
      </c>
      <c r="N302" s="65" t="s">
        <v>4</v>
      </c>
      <c r="O302" s="66">
        <v>44013</v>
      </c>
      <c r="P302" s="67">
        <v>174702.49</v>
      </c>
      <c r="Q302" s="67">
        <v>175833.5</v>
      </c>
      <c r="R302" s="67">
        <v>350535.99</v>
      </c>
      <c r="S302" s="67">
        <v>26205.37</v>
      </c>
      <c r="T302" s="67">
        <v>26375.02</v>
      </c>
      <c r="U302" s="68">
        <v>52580.39</v>
      </c>
      <c r="V302" s="68">
        <v>26205.37</v>
      </c>
      <c r="W302" s="68">
        <v>26375.02</v>
      </c>
      <c r="X302" s="67">
        <v>52580.39</v>
      </c>
      <c r="Y302" s="67">
        <v>122291.75</v>
      </c>
      <c r="Z302" s="67">
        <v>123083.45999999999</v>
      </c>
      <c r="AA302" s="67">
        <v>245375.21</v>
      </c>
      <c r="AB302" s="67">
        <v>0</v>
      </c>
      <c r="AC302" s="67">
        <v>0</v>
      </c>
      <c r="AD302" s="67">
        <v>0</v>
      </c>
      <c r="AE302" s="67">
        <v>245375.21</v>
      </c>
      <c r="AF302" s="67">
        <v>0</v>
      </c>
      <c r="AG302" s="67">
        <v>194155.36000000002</v>
      </c>
      <c r="AH302" s="67">
        <v>195412.31000000003</v>
      </c>
      <c r="AI302" s="67">
        <v>389567.67000000004</v>
      </c>
      <c r="AJ302" s="67">
        <v>29123.3</v>
      </c>
      <c r="AK302" s="67">
        <v>29311.84</v>
      </c>
      <c r="AL302" s="67">
        <v>58435.14</v>
      </c>
      <c r="AM302" s="67">
        <v>29123.3</v>
      </c>
      <c r="AN302" s="67">
        <v>29311.84</v>
      </c>
      <c r="AO302" s="67">
        <v>58435.14</v>
      </c>
      <c r="AP302" s="67">
        <v>135908.76</v>
      </c>
      <c r="AQ302" s="67">
        <v>136788.63</v>
      </c>
      <c r="AR302" s="67">
        <v>272697.39</v>
      </c>
      <c r="AS302" s="67">
        <v>0</v>
      </c>
      <c r="AT302" s="67">
        <v>0</v>
      </c>
      <c r="AU302" s="67">
        <v>0</v>
      </c>
      <c r="AV302" s="67">
        <v>272697.39</v>
      </c>
      <c r="AW302" s="67">
        <v>0</v>
      </c>
    </row>
    <row r="303" spans="1:49" s="8" customFormat="1" ht="10.5" customHeight="1" x14ac:dyDescent="0.15">
      <c r="A303" s="30">
        <f t="shared" si="4"/>
        <v>292</v>
      </c>
      <c r="B303" s="30" t="s">
        <v>14</v>
      </c>
      <c r="C303" s="30">
        <v>6991</v>
      </c>
      <c r="D303" s="31">
        <v>44013</v>
      </c>
      <c r="E303" s="32">
        <v>44470</v>
      </c>
      <c r="F303" s="33" t="s">
        <v>37</v>
      </c>
      <c r="G303" s="31">
        <v>36922</v>
      </c>
      <c r="H303" s="31">
        <v>37959</v>
      </c>
      <c r="I303" s="31" t="s">
        <v>32</v>
      </c>
      <c r="J303" s="31" t="s">
        <v>15</v>
      </c>
      <c r="K303" s="31" t="s">
        <v>2</v>
      </c>
      <c r="L303" s="34" t="s">
        <v>22</v>
      </c>
      <c r="M303" s="30" t="s">
        <v>1</v>
      </c>
      <c r="N303" s="34" t="s">
        <v>4</v>
      </c>
      <c r="O303" s="37">
        <v>44013</v>
      </c>
      <c r="P303" s="35">
        <v>160164.82</v>
      </c>
      <c r="Q303" s="35">
        <v>163799.19</v>
      </c>
      <c r="R303" s="35">
        <v>323964.01</v>
      </c>
      <c r="S303" s="35">
        <v>24024.720000000001</v>
      </c>
      <c r="T303" s="35">
        <v>24569.869999999995</v>
      </c>
      <c r="U303" s="36">
        <v>48594.59</v>
      </c>
      <c r="V303" s="36">
        <v>24024.720000000001</v>
      </c>
      <c r="W303" s="36">
        <v>24569.869999999995</v>
      </c>
      <c r="X303" s="35">
        <v>48594.59</v>
      </c>
      <c r="Y303" s="35">
        <v>112115.38</v>
      </c>
      <c r="Z303" s="35">
        <v>114659.44999999998</v>
      </c>
      <c r="AA303" s="35">
        <v>226774.83</v>
      </c>
      <c r="AB303" s="35">
        <v>3547.22</v>
      </c>
      <c r="AC303" s="35">
        <v>390.19</v>
      </c>
      <c r="AD303" s="35">
        <v>0</v>
      </c>
      <c r="AE303" s="35">
        <v>226774.83</v>
      </c>
      <c r="AF303" s="35">
        <v>390.19</v>
      </c>
      <c r="AG303" s="35">
        <v>177998.93</v>
      </c>
      <c r="AH303" s="35">
        <v>182038</v>
      </c>
      <c r="AI303" s="35">
        <v>360036.93</v>
      </c>
      <c r="AJ303" s="35">
        <v>26699.83</v>
      </c>
      <c r="AK303" s="35">
        <v>27305.689999999995</v>
      </c>
      <c r="AL303" s="35">
        <v>54005.52</v>
      </c>
      <c r="AM303" s="35">
        <v>26699.83</v>
      </c>
      <c r="AN303" s="35">
        <v>27305.689999999995</v>
      </c>
      <c r="AO303" s="35">
        <v>54005.52</v>
      </c>
      <c r="AP303" s="35">
        <v>124599.27</v>
      </c>
      <c r="AQ303" s="35">
        <v>127426.62000000001</v>
      </c>
      <c r="AR303" s="35">
        <v>252025.89</v>
      </c>
      <c r="AS303" s="35">
        <v>3942.19</v>
      </c>
      <c r="AT303" s="35">
        <v>433.64</v>
      </c>
      <c r="AU303" s="35">
        <v>0</v>
      </c>
      <c r="AV303" s="35">
        <v>252025.89</v>
      </c>
      <c r="AW303" s="35">
        <v>433.64</v>
      </c>
    </row>
    <row r="304" spans="1:49" s="8" customFormat="1" ht="10.5" customHeight="1" x14ac:dyDescent="0.15">
      <c r="A304" s="61">
        <f t="shared" si="4"/>
        <v>293</v>
      </c>
      <c r="B304" s="61" t="s">
        <v>14</v>
      </c>
      <c r="C304" s="61">
        <v>6992</v>
      </c>
      <c r="D304" s="62">
        <v>44013</v>
      </c>
      <c r="E304" s="63">
        <v>44470</v>
      </c>
      <c r="F304" s="64" t="s">
        <v>37</v>
      </c>
      <c r="G304" s="62">
        <v>36922</v>
      </c>
      <c r="H304" s="62">
        <v>37959</v>
      </c>
      <c r="I304" s="62" t="s">
        <v>32</v>
      </c>
      <c r="J304" s="62" t="s">
        <v>15</v>
      </c>
      <c r="K304" s="62" t="s">
        <v>2</v>
      </c>
      <c r="L304" s="65" t="s">
        <v>22</v>
      </c>
      <c r="M304" s="61" t="s">
        <v>1</v>
      </c>
      <c r="N304" s="65" t="s">
        <v>4</v>
      </c>
      <c r="O304" s="66">
        <v>44013</v>
      </c>
      <c r="P304" s="67">
        <v>44470.32</v>
      </c>
      <c r="Q304" s="67">
        <v>70830.420000000013</v>
      </c>
      <c r="R304" s="67">
        <v>115300.74</v>
      </c>
      <c r="S304" s="67">
        <v>6670.54</v>
      </c>
      <c r="T304" s="67">
        <v>10624.559999999998</v>
      </c>
      <c r="U304" s="68">
        <v>17295.099999999999</v>
      </c>
      <c r="V304" s="68">
        <v>6670.54</v>
      </c>
      <c r="W304" s="68">
        <v>10624.559999999998</v>
      </c>
      <c r="X304" s="67">
        <v>17295.099999999999</v>
      </c>
      <c r="Y304" s="67">
        <v>31129.24</v>
      </c>
      <c r="Z304" s="67">
        <v>49581.299999999988</v>
      </c>
      <c r="AA304" s="67">
        <v>80710.539999999994</v>
      </c>
      <c r="AB304" s="67">
        <v>10249.19</v>
      </c>
      <c r="AC304" s="67">
        <v>1127.4100000000001</v>
      </c>
      <c r="AD304" s="67">
        <v>0</v>
      </c>
      <c r="AE304" s="67">
        <v>80710.539999999994</v>
      </c>
      <c r="AF304" s="67">
        <v>1127.4100000000001</v>
      </c>
      <c r="AG304" s="67">
        <v>49422.01</v>
      </c>
      <c r="AH304" s="67">
        <v>78717.289999999979</v>
      </c>
      <c r="AI304" s="67">
        <v>128139.29999999999</v>
      </c>
      <c r="AJ304" s="67">
        <v>7413.29</v>
      </c>
      <c r="AK304" s="67">
        <v>11807.59</v>
      </c>
      <c r="AL304" s="67">
        <v>19220.88</v>
      </c>
      <c r="AM304" s="67">
        <v>7413.29</v>
      </c>
      <c r="AN304" s="67">
        <v>11807.59</v>
      </c>
      <c r="AO304" s="67">
        <v>19220.88</v>
      </c>
      <c r="AP304" s="67">
        <v>34595.43</v>
      </c>
      <c r="AQ304" s="67">
        <v>55102.109999999993</v>
      </c>
      <c r="AR304" s="67">
        <v>89697.54</v>
      </c>
      <c r="AS304" s="67">
        <v>11390.42</v>
      </c>
      <c r="AT304" s="67">
        <v>1252.94</v>
      </c>
      <c r="AU304" s="67">
        <v>0</v>
      </c>
      <c r="AV304" s="67">
        <v>89697.54</v>
      </c>
      <c r="AW304" s="67">
        <v>1252.94</v>
      </c>
    </row>
    <row r="305" spans="1:49" s="8" customFormat="1" ht="10.5" customHeight="1" x14ac:dyDescent="0.15">
      <c r="A305" s="30">
        <f t="shared" si="4"/>
        <v>294</v>
      </c>
      <c r="B305" s="30" t="s">
        <v>14</v>
      </c>
      <c r="C305" s="30">
        <v>6993</v>
      </c>
      <c r="D305" s="31">
        <v>44013</v>
      </c>
      <c r="E305" s="32">
        <v>44470</v>
      </c>
      <c r="F305" s="33" t="s">
        <v>37</v>
      </c>
      <c r="G305" s="31">
        <v>36922</v>
      </c>
      <c r="H305" s="31">
        <v>37959</v>
      </c>
      <c r="I305" s="31" t="s">
        <v>32</v>
      </c>
      <c r="J305" s="31" t="s">
        <v>15</v>
      </c>
      <c r="K305" s="31" t="s">
        <v>2</v>
      </c>
      <c r="L305" s="34" t="s">
        <v>22</v>
      </c>
      <c r="M305" s="30" t="s">
        <v>1</v>
      </c>
      <c r="N305" s="34" t="s">
        <v>4</v>
      </c>
      <c r="O305" s="37">
        <v>44013</v>
      </c>
      <c r="P305" s="35">
        <v>16018.33</v>
      </c>
      <c r="Q305" s="35">
        <v>22463.82</v>
      </c>
      <c r="R305" s="35">
        <v>38482.15</v>
      </c>
      <c r="S305" s="35">
        <v>2402.7399999999998</v>
      </c>
      <c r="T305" s="35">
        <v>3369.5700000000006</v>
      </c>
      <c r="U305" s="36">
        <v>5772.31</v>
      </c>
      <c r="V305" s="36">
        <v>2402.7399999999998</v>
      </c>
      <c r="W305" s="36">
        <v>3369.5700000000006</v>
      </c>
      <c r="X305" s="35">
        <v>5772.31</v>
      </c>
      <c r="Y305" s="35">
        <v>11212.85</v>
      </c>
      <c r="Z305" s="35">
        <v>15724.679999999998</v>
      </c>
      <c r="AA305" s="35">
        <v>26937.53</v>
      </c>
      <c r="AB305" s="35">
        <v>0</v>
      </c>
      <c r="AC305" s="35">
        <v>0</v>
      </c>
      <c r="AD305" s="35">
        <v>0</v>
      </c>
      <c r="AE305" s="35">
        <v>26937.53</v>
      </c>
      <c r="AF305" s="35">
        <v>0</v>
      </c>
      <c r="AG305" s="35">
        <v>17801.939999999999</v>
      </c>
      <c r="AH305" s="35">
        <v>24965.119999999999</v>
      </c>
      <c r="AI305" s="35">
        <v>42767.06</v>
      </c>
      <c r="AJ305" s="35">
        <v>2670.28</v>
      </c>
      <c r="AK305" s="35">
        <v>3744.7599999999998</v>
      </c>
      <c r="AL305" s="35">
        <v>6415.04</v>
      </c>
      <c r="AM305" s="35">
        <v>2670.28</v>
      </c>
      <c r="AN305" s="35">
        <v>3744.7599999999998</v>
      </c>
      <c r="AO305" s="35">
        <v>6415.04</v>
      </c>
      <c r="AP305" s="35">
        <v>12461.38</v>
      </c>
      <c r="AQ305" s="35">
        <v>17475.599999999999</v>
      </c>
      <c r="AR305" s="35">
        <v>29936.98</v>
      </c>
      <c r="AS305" s="35">
        <v>0</v>
      </c>
      <c r="AT305" s="35">
        <v>0</v>
      </c>
      <c r="AU305" s="35">
        <v>0</v>
      </c>
      <c r="AV305" s="35">
        <v>29936.98</v>
      </c>
      <c r="AW305" s="35">
        <v>0</v>
      </c>
    </row>
    <row r="306" spans="1:49" s="8" customFormat="1" ht="10.5" customHeight="1" x14ac:dyDescent="0.15">
      <c r="A306" s="61">
        <f t="shared" si="4"/>
        <v>295</v>
      </c>
      <c r="B306" s="61" t="s">
        <v>14</v>
      </c>
      <c r="C306" s="61">
        <v>6994</v>
      </c>
      <c r="D306" s="62">
        <v>44013</v>
      </c>
      <c r="E306" s="63">
        <v>44470</v>
      </c>
      <c r="F306" s="64" t="s">
        <v>37</v>
      </c>
      <c r="G306" s="62">
        <v>36922</v>
      </c>
      <c r="H306" s="62">
        <v>37959</v>
      </c>
      <c r="I306" s="62" t="s">
        <v>32</v>
      </c>
      <c r="J306" s="62" t="s">
        <v>15</v>
      </c>
      <c r="K306" s="62" t="s">
        <v>2</v>
      </c>
      <c r="L306" s="65" t="s">
        <v>22</v>
      </c>
      <c r="M306" s="61" t="s">
        <v>1</v>
      </c>
      <c r="N306" s="65" t="s">
        <v>4</v>
      </c>
      <c r="O306" s="66">
        <v>44013</v>
      </c>
      <c r="P306" s="67">
        <v>63277.39</v>
      </c>
      <c r="Q306" s="67">
        <v>75856.39</v>
      </c>
      <c r="R306" s="67">
        <v>139133.78</v>
      </c>
      <c r="S306" s="67">
        <v>9491.6</v>
      </c>
      <c r="T306" s="67">
        <v>11378.449999999999</v>
      </c>
      <c r="U306" s="68">
        <v>20870.05</v>
      </c>
      <c r="V306" s="68">
        <v>9491.6</v>
      </c>
      <c r="W306" s="68">
        <v>11378.449999999999</v>
      </c>
      <c r="X306" s="67">
        <v>20870.05</v>
      </c>
      <c r="Y306" s="67">
        <v>44294.19</v>
      </c>
      <c r="Z306" s="67">
        <v>53099.489999999991</v>
      </c>
      <c r="AA306" s="67">
        <v>97393.68</v>
      </c>
      <c r="AB306" s="67">
        <v>0</v>
      </c>
      <c r="AC306" s="67">
        <v>0</v>
      </c>
      <c r="AD306" s="67">
        <v>0</v>
      </c>
      <c r="AE306" s="67">
        <v>97393.68</v>
      </c>
      <c r="AF306" s="67">
        <v>0</v>
      </c>
      <c r="AG306" s="67">
        <v>70323.22</v>
      </c>
      <c r="AH306" s="67">
        <v>84302.91</v>
      </c>
      <c r="AI306" s="67">
        <v>154626.13</v>
      </c>
      <c r="AJ306" s="67">
        <v>10548.47</v>
      </c>
      <c r="AK306" s="67">
        <v>12645.430000000002</v>
      </c>
      <c r="AL306" s="67">
        <v>23193.9</v>
      </c>
      <c r="AM306" s="67">
        <v>10548.47</v>
      </c>
      <c r="AN306" s="67">
        <v>12645.430000000002</v>
      </c>
      <c r="AO306" s="67">
        <v>23193.9</v>
      </c>
      <c r="AP306" s="67">
        <v>49226.28</v>
      </c>
      <c r="AQ306" s="67">
        <v>59012.05</v>
      </c>
      <c r="AR306" s="67">
        <v>108238.33</v>
      </c>
      <c r="AS306" s="67">
        <v>0</v>
      </c>
      <c r="AT306" s="67">
        <v>0</v>
      </c>
      <c r="AU306" s="67">
        <v>0</v>
      </c>
      <c r="AV306" s="67">
        <v>108238.33</v>
      </c>
      <c r="AW306" s="67">
        <v>0</v>
      </c>
    </row>
    <row r="307" spans="1:49" s="8" customFormat="1" ht="10.5" customHeight="1" x14ac:dyDescent="0.15">
      <c r="A307" s="30">
        <f t="shared" si="4"/>
        <v>296</v>
      </c>
      <c r="B307" s="30" t="s">
        <v>14</v>
      </c>
      <c r="C307" s="30">
        <v>6995</v>
      </c>
      <c r="D307" s="31">
        <v>44013</v>
      </c>
      <c r="E307" s="32">
        <v>44470</v>
      </c>
      <c r="F307" s="33" t="s">
        <v>37</v>
      </c>
      <c r="G307" s="31">
        <v>36922</v>
      </c>
      <c r="H307" s="31">
        <v>37959</v>
      </c>
      <c r="I307" s="31" t="s">
        <v>32</v>
      </c>
      <c r="J307" s="31" t="s">
        <v>15</v>
      </c>
      <c r="K307" s="31" t="s">
        <v>2</v>
      </c>
      <c r="L307" s="34" t="s">
        <v>22</v>
      </c>
      <c r="M307" s="30" t="s">
        <v>1</v>
      </c>
      <c r="N307" s="34" t="s">
        <v>4</v>
      </c>
      <c r="O307" s="37">
        <v>44013</v>
      </c>
      <c r="P307" s="35">
        <v>36924.71</v>
      </c>
      <c r="Q307" s="35">
        <v>49218.62</v>
      </c>
      <c r="R307" s="35">
        <v>86143.33</v>
      </c>
      <c r="S307" s="35">
        <v>5538.7</v>
      </c>
      <c r="T307" s="35">
        <v>7382.78</v>
      </c>
      <c r="U307" s="36">
        <v>12921.48</v>
      </c>
      <c r="V307" s="36">
        <v>5538.7</v>
      </c>
      <c r="W307" s="36">
        <v>7382.78</v>
      </c>
      <c r="X307" s="35">
        <v>12921.48</v>
      </c>
      <c r="Y307" s="35">
        <v>25847.31</v>
      </c>
      <c r="Z307" s="35">
        <v>34453.06</v>
      </c>
      <c r="AA307" s="35">
        <v>60300.37</v>
      </c>
      <c r="AB307" s="35">
        <v>0</v>
      </c>
      <c r="AC307" s="35">
        <v>0</v>
      </c>
      <c r="AD307" s="35">
        <v>0</v>
      </c>
      <c r="AE307" s="35">
        <v>60300.37</v>
      </c>
      <c r="AF307" s="35">
        <v>0</v>
      </c>
      <c r="AG307" s="35">
        <v>41036.21</v>
      </c>
      <c r="AH307" s="35">
        <v>54699.040000000001</v>
      </c>
      <c r="AI307" s="35">
        <v>95735.25</v>
      </c>
      <c r="AJ307" s="35">
        <v>6155.42</v>
      </c>
      <c r="AK307" s="35">
        <v>8204.84</v>
      </c>
      <c r="AL307" s="35">
        <v>14360.26</v>
      </c>
      <c r="AM307" s="35">
        <v>6155.42</v>
      </c>
      <c r="AN307" s="35">
        <v>8204.84</v>
      </c>
      <c r="AO307" s="35">
        <v>14360.26</v>
      </c>
      <c r="AP307" s="35">
        <v>28725.37</v>
      </c>
      <c r="AQ307" s="35">
        <v>38289.360000000001</v>
      </c>
      <c r="AR307" s="35">
        <v>67014.73</v>
      </c>
      <c r="AS307" s="35">
        <v>0</v>
      </c>
      <c r="AT307" s="35">
        <v>0</v>
      </c>
      <c r="AU307" s="35">
        <v>0</v>
      </c>
      <c r="AV307" s="35">
        <v>67014.73</v>
      </c>
      <c r="AW307" s="35">
        <v>0</v>
      </c>
    </row>
    <row r="308" spans="1:49" s="8" customFormat="1" ht="10.5" customHeight="1" x14ac:dyDescent="0.15">
      <c r="A308" s="61">
        <f t="shared" si="4"/>
        <v>297</v>
      </c>
      <c r="B308" s="61" t="s">
        <v>14</v>
      </c>
      <c r="C308" s="61">
        <v>6996</v>
      </c>
      <c r="D308" s="62">
        <v>44013</v>
      </c>
      <c r="E308" s="63">
        <v>44470</v>
      </c>
      <c r="F308" s="64" t="s">
        <v>37</v>
      </c>
      <c r="G308" s="62">
        <v>36922</v>
      </c>
      <c r="H308" s="62">
        <v>37959</v>
      </c>
      <c r="I308" s="62" t="s">
        <v>32</v>
      </c>
      <c r="J308" s="62" t="s">
        <v>15</v>
      </c>
      <c r="K308" s="62" t="s">
        <v>2</v>
      </c>
      <c r="L308" s="65" t="s">
        <v>22</v>
      </c>
      <c r="M308" s="61" t="s">
        <v>1</v>
      </c>
      <c r="N308" s="65" t="s">
        <v>4</v>
      </c>
      <c r="O308" s="66">
        <v>44013</v>
      </c>
      <c r="P308" s="67">
        <v>56075.91</v>
      </c>
      <c r="Q308" s="67">
        <v>76856.649999999994</v>
      </c>
      <c r="R308" s="67">
        <v>132932.56</v>
      </c>
      <c r="S308" s="67">
        <v>8411.3799999999992</v>
      </c>
      <c r="T308" s="67">
        <v>11528.480000000001</v>
      </c>
      <c r="U308" s="68">
        <v>19939.86</v>
      </c>
      <c r="V308" s="68">
        <v>8411.3799999999992</v>
      </c>
      <c r="W308" s="68">
        <v>11528.480000000001</v>
      </c>
      <c r="X308" s="67">
        <v>19939.86</v>
      </c>
      <c r="Y308" s="67">
        <v>39253.15</v>
      </c>
      <c r="Z308" s="67">
        <v>53799.689999999995</v>
      </c>
      <c r="AA308" s="67">
        <v>93052.84</v>
      </c>
      <c r="AB308" s="67">
        <v>0</v>
      </c>
      <c r="AC308" s="67">
        <v>0</v>
      </c>
      <c r="AD308" s="67">
        <v>0</v>
      </c>
      <c r="AE308" s="67">
        <v>93052.84</v>
      </c>
      <c r="AF308" s="67">
        <v>0</v>
      </c>
      <c r="AG308" s="67">
        <v>62319.869999999995</v>
      </c>
      <c r="AH308" s="67">
        <v>85414.53</v>
      </c>
      <c r="AI308" s="67">
        <v>147734.39999999999</v>
      </c>
      <c r="AJ308" s="67">
        <v>9347.9699999999993</v>
      </c>
      <c r="AK308" s="67">
        <v>12812.160000000002</v>
      </c>
      <c r="AL308" s="67">
        <v>22160.13</v>
      </c>
      <c r="AM308" s="67">
        <v>9347.9699999999993</v>
      </c>
      <c r="AN308" s="67">
        <v>12812.160000000002</v>
      </c>
      <c r="AO308" s="67">
        <v>22160.13</v>
      </c>
      <c r="AP308" s="67">
        <v>43623.93</v>
      </c>
      <c r="AQ308" s="67">
        <v>59790.21</v>
      </c>
      <c r="AR308" s="67">
        <v>103414.14</v>
      </c>
      <c r="AS308" s="67">
        <v>0</v>
      </c>
      <c r="AT308" s="67">
        <v>0</v>
      </c>
      <c r="AU308" s="67">
        <v>0</v>
      </c>
      <c r="AV308" s="67">
        <v>103414.14</v>
      </c>
      <c r="AW308" s="67">
        <v>0</v>
      </c>
    </row>
    <row r="309" spans="1:49" s="8" customFormat="1" ht="10.5" customHeight="1" x14ac:dyDescent="0.15">
      <c r="A309" s="30">
        <f t="shared" si="4"/>
        <v>298</v>
      </c>
      <c r="B309" s="30" t="s">
        <v>14</v>
      </c>
      <c r="C309" s="30">
        <v>6997</v>
      </c>
      <c r="D309" s="31">
        <v>44013</v>
      </c>
      <c r="E309" s="32">
        <v>44470</v>
      </c>
      <c r="F309" s="33" t="s">
        <v>37</v>
      </c>
      <c r="G309" s="31">
        <v>36922</v>
      </c>
      <c r="H309" s="31">
        <v>37959</v>
      </c>
      <c r="I309" s="31" t="s">
        <v>32</v>
      </c>
      <c r="J309" s="31" t="s">
        <v>15</v>
      </c>
      <c r="K309" s="31" t="s">
        <v>2</v>
      </c>
      <c r="L309" s="34" t="s">
        <v>22</v>
      </c>
      <c r="M309" s="30" t="s">
        <v>1</v>
      </c>
      <c r="N309" s="34" t="s">
        <v>4</v>
      </c>
      <c r="O309" s="37">
        <v>44013</v>
      </c>
      <c r="P309" s="35">
        <v>10410.049999999999</v>
      </c>
      <c r="Q309" s="35">
        <v>13815.27</v>
      </c>
      <c r="R309" s="35">
        <v>24225.32</v>
      </c>
      <c r="S309" s="35">
        <v>1561.5</v>
      </c>
      <c r="T309" s="35">
        <v>2072.2800000000002</v>
      </c>
      <c r="U309" s="36">
        <v>3633.78</v>
      </c>
      <c r="V309" s="36">
        <v>1561.5</v>
      </c>
      <c r="W309" s="36">
        <v>2072.2800000000002</v>
      </c>
      <c r="X309" s="35">
        <v>3633.78</v>
      </c>
      <c r="Y309" s="35">
        <v>7287.05</v>
      </c>
      <c r="Z309" s="35">
        <v>9670.7099999999991</v>
      </c>
      <c r="AA309" s="35">
        <v>16957.759999999998</v>
      </c>
      <c r="AB309" s="35">
        <v>0</v>
      </c>
      <c r="AC309" s="35">
        <v>0</v>
      </c>
      <c r="AD309" s="35">
        <v>0</v>
      </c>
      <c r="AE309" s="35">
        <v>16957.759999999998</v>
      </c>
      <c r="AF309" s="35">
        <v>0</v>
      </c>
      <c r="AG309" s="35">
        <v>11569.189999999999</v>
      </c>
      <c r="AH309" s="35">
        <v>15353.57</v>
      </c>
      <c r="AI309" s="35">
        <v>26922.76</v>
      </c>
      <c r="AJ309" s="35">
        <v>1735.37</v>
      </c>
      <c r="AK309" s="35">
        <v>2303.02</v>
      </c>
      <c r="AL309" s="35">
        <v>4038.39</v>
      </c>
      <c r="AM309" s="35">
        <v>1735.37</v>
      </c>
      <c r="AN309" s="35">
        <v>2303.02</v>
      </c>
      <c r="AO309" s="35">
        <v>4038.39</v>
      </c>
      <c r="AP309" s="35">
        <v>8098.45</v>
      </c>
      <c r="AQ309" s="35">
        <v>10747.529999999999</v>
      </c>
      <c r="AR309" s="35">
        <v>18845.98</v>
      </c>
      <c r="AS309" s="35">
        <v>0</v>
      </c>
      <c r="AT309" s="35">
        <v>0</v>
      </c>
      <c r="AU309" s="35">
        <v>0</v>
      </c>
      <c r="AV309" s="35">
        <v>18845.98</v>
      </c>
      <c r="AW309" s="35">
        <v>0</v>
      </c>
    </row>
    <row r="310" spans="1:49" s="8" customFormat="1" ht="10.5" customHeight="1" x14ac:dyDescent="0.15">
      <c r="A310" s="61">
        <f t="shared" si="4"/>
        <v>299</v>
      </c>
      <c r="B310" s="61" t="s">
        <v>14</v>
      </c>
      <c r="C310" s="61">
        <v>6998</v>
      </c>
      <c r="D310" s="62">
        <v>44013</v>
      </c>
      <c r="E310" s="63">
        <v>44470</v>
      </c>
      <c r="F310" s="64" t="s">
        <v>37</v>
      </c>
      <c r="G310" s="62">
        <v>36922</v>
      </c>
      <c r="H310" s="62">
        <v>37959</v>
      </c>
      <c r="I310" s="62" t="s">
        <v>32</v>
      </c>
      <c r="J310" s="62" t="s">
        <v>15</v>
      </c>
      <c r="K310" s="62" t="s">
        <v>2</v>
      </c>
      <c r="L310" s="65" t="s">
        <v>22</v>
      </c>
      <c r="M310" s="61" t="s">
        <v>1</v>
      </c>
      <c r="N310" s="65" t="s">
        <v>4</v>
      </c>
      <c r="O310" s="66">
        <v>44013</v>
      </c>
      <c r="P310" s="67">
        <v>50141.84</v>
      </c>
      <c r="Q310" s="67">
        <v>66927.320000000007</v>
      </c>
      <c r="R310" s="67">
        <v>117069.16</v>
      </c>
      <c r="S310" s="67">
        <v>7521.27</v>
      </c>
      <c r="T310" s="67">
        <v>10039.079999999998</v>
      </c>
      <c r="U310" s="68">
        <v>17560.349999999999</v>
      </c>
      <c r="V310" s="68">
        <v>7521.27</v>
      </c>
      <c r="W310" s="68">
        <v>10039.079999999998</v>
      </c>
      <c r="X310" s="67">
        <v>17560.349999999999</v>
      </c>
      <c r="Y310" s="67">
        <v>35099.300000000003</v>
      </c>
      <c r="Z310" s="67">
        <v>46849.16</v>
      </c>
      <c r="AA310" s="67">
        <v>81948.460000000006</v>
      </c>
      <c r="AB310" s="67">
        <v>0</v>
      </c>
      <c r="AC310" s="67">
        <v>0</v>
      </c>
      <c r="AD310" s="67">
        <v>0</v>
      </c>
      <c r="AE310" s="67">
        <v>81948.460000000006</v>
      </c>
      <c r="AF310" s="67">
        <v>0</v>
      </c>
      <c r="AG310" s="67">
        <v>55725.05</v>
      </c>
      <c r="AH310" s="67">
        <v>74379.59</v>
      </c>
      <c r="AI310" s="67">
        <v>130104.64</v>
      </c>
      <c r="AJ310" s="67">
        <v>8358.75</v>
      </c>
      <c r="AK310" s="67">
        <v>11156.919999999998</v>
      </c>
      <c r="AL310" s="67">
        <v>19515.669999999998</v>
      </c>
      <c r="AM310" s="67">
        <v>8358.75</v>
      </c>
      <c r="AN310" s="67">
        <v>11156.919999999998</v>
      </c>
      <c r="AO310" s="67">
        <v>19515.669999999998</v>
      </c>
      <c r="AP310" s="67">
        <v>39007.550000000003</v>
      </c>
      <c r="AQ310" s="67">
        <v>52065.75</v>
      </c>
      <c r="AR310" s="67">
        <v>91073.3</v>
      </c>
      <c r="AS310" s="67">
        <v>0</v>
      </c>
      <c r="AT310" s="67">
        <v>0</v>
      </c>
      <c r="AU310" s="67">
        <v>0</v>
      </c>
      <c r="AV310" s="67">
        <v>91073.3</v>
      </c>
      <c r="AW310" s="67">
        <v>0</v>
      </c>
    </row>
    <row r="311" spans="1:49" s="8" customFormat="1" ht="10.5" customHeight="1" x14ac:dyDescent="0.15">
      <c r="A311" s="30">
        <f t="shared" si="4"/>
        <v>300</v>
      </c>
      <c r="B311" s="30" t="s">
        <v>14</v>
      </c>
      <c r="C311" s="30">
        <v>6999</v>
      </c>
      <c r="D311" s="31">
        <v>44013</v>
      </c>
      <c r="E311" s="32">
        <v>44470</v>
      </c>
      <c r="F311" s="33" t="s">
        <v>37</v>
      </c>
      <c r="G311" s="31">
        <v>36922</v>
      </c>
      <c r="H311" s="31">
        <v>37959</v>
      </c>
      <c r="I311" s="31" t="s">
        <v>32</v>
      </c>
      <c r="J311" s="31" t="s">
        <v>15</v>
      </c>
      <c r="K311" s="31" t="s">
        <v>2</v>
      </c>
      <c r="L311" s="34" t="s">
        <v>22</v>
      </c>
      <c r="M311" s="30" t="s">
        <v>1</v>
      </c>
      <c r="N311" s="34" t="s">
        <v>4</v>
      </c>
      <c r="O311" s="37">
        <v>44013</v>
      </c>
      <c r="P311" s="35">
        <v>42403.96</v>
      </c>
      <c r="Q311" s="35">
        <v>46001.760000000002</v>
      </c>
      <c r="R311" s="35">
        <v>88405.72</v>
      </c>
      <c r="S311" s="35">
        <v>6360.59</v>
      </c>
      <c r="T311" s="35">
        <v>6900.25</v>
      </c>
      <c r="U311" s="36">
        <v>13260.84</v>
      </c>
      <c r="V311" s="36">
        <v>6360.59</v>
      </c>
      <c r="W311" s="36">
        <v>6900.25</v>
      </c>
      <c r="X311" s="35">
        <v>13260.84</v>
      </c>
      <c r="Y311" s="35">
        <v>29682.78</v>
      </c>
      <c r="Z311" s="35">
        <v>32201.260000000002</v>
      </c>
      <c r="AA311" s="35">
        <v>61884.04</v>
      </c>
      <c r="AB311" s="35">
        <v>0</v>
      </c>
      <c r="AC311" s="35">
        <v>0</v>
      </c>
      <c r="AD311" s="35">
        <v>0</v>
      </c>
      <c r="AE311" s="35">
        <v>61884.04</v>
      </c>
      <c r="AF311" s="35">
        <v>0</v>
      </c>
      <c r="AG311" s="35">
        <v>47125.570000000007</v>
      </c>
      <c r="AH311" s="35">
        <v>51123.989999999991</v>
      </c>
      <c r="AI311" s="35">
        <v>98249.56</v>
      </c>
      <c r="AJ311" s="35">
        <v>7068.83</v>
      </c>
      <c r="AK311" s="35">
        <v>7668.58</v>
      </c>
      <c r="AL311" s="35">
        <v>14737.41</v>
      </c>
      <c r="AM311" s="35">
        <v>7068.83</v>
      </c>
      <c r="AN311" s="35">
        <v>7668.58</v>
      </c>
      <c r="AO311" s="35">
        <v>14737.41</v>
      </c>
      <c r="AP311" s="35">
        <v>32987.910000000003</v>
      </c>
      <c r="AQ311" s="35">
        <v>35786.83</v>
      </c>
      <c r="AR311" s="35">
        <v>68774.740000000005</v>
      </c>
      <c r="AS311" s="35">
        <v>0</v>
      </c>
      <c r="AT311" s="35">
        <v>0</v>
      </c>
      <c r="AU311" s="35">
        <v>0</v>
      </c>
      <c r="AV311" s="35">
        <v>68774.740000000005</v>
      </c>
      <c r="AW311" s="35">
        <v>0</v>
      </c>
    </row>
    <row r="312" spans="1:49" s="8" customFormat="1" ht="10.5" customHeight="1" x14ac:dyDescent="0.15">
      <c r="A312" s="61">
        <f t="shared" si="4"/>
        <v>301</v>
      </c>
      <c r="B312" s="61" t="s">
        <v>14</v>
      </c>
      <c r="C312" s="61">
        <v>7000</v>
      </c>
      <c r="D312" s="62">
        <v>44013</v>
      </c>
      <c r="E312" s="63">
        <v>44470</v>
      </c>
      <c r="F312" s="64" t="s">
        <v>37</v>
      </c>
      <c r="G312" s="62">
        <v>36922</v>
      </c>
      <c r="H312" s="62">
        <v>37959</v>
      </c>
      <c r="I312" s="62" t="s">
        <v>32</v>
      </c>
      <c r="J312" s="62" t="s">
        <v>15</v>
      </c>
      <c r="K312" s="62" t="s">
        <v>2</v>
      </c>
      <c r="L312" s="65" t="s">
        <v>22</v>
      </c>
      <c r="M312" s="61" t="s">
        <v>1</v>
      </c>
      <c r="N312" s="65" t="s">
        <v>4</v>
      </c>
      <c r="O312" s="66">
        <v>44013</v>
      </c>
      <c r="P312" s="67">
        <v>10302.790000000001</v>
      </c>
      <c r="Q312" s="67">
        <v>13714.279999999999</v>
      </c>
      <c r="R312" s="67">
        <v>24017.07</v>
      </c>
      <c r="S312" s="67">
        <v>1545.41</v>
      </c>
      <c r="T312" s="67">
        <v>2057.13</v>
      </c>
      <c r="U312" s="68">
        <v>3602.54</v>
      </c>
      <c r="V312" s="68">
        <v>1545.41</v>
      </c>
      <c r="W312" s="68">
        <v>2057.13</v>
      </c>
      <c r="X312" s="67">
        <v>3602.54</v>
      </c>
      <c r="Y312" s="67">
        <v>7211.97</v>
      </c>
      <c r="Z312" s="67">
        <v>9600.02</v>
      </c>
      <c r="AA312" s="67">
        <v>16811.990000000002</v>
      </c>
      <c r="AB312" s="67">
        <v>0</v>
      </c>
      <c r="AC312" s="67">
        <v>0</v>
      </c>
      <c r="AD312" s="67">
        <v>0</v>
      </c>
      <c r="AE312" s="67">
        <v>16811.990000000002</v>
      </c>
      <c r="AF312" s="67">
        <v>0</v>
      </c>
      <c r="AG312" s="67">
        <v>11449.970000000001</v>
      </c>
      <c r="AH312" s="67">
        <v>15241.349999999999</v>
      </c>
      <c r="AI312" s="67">
        <v>26691.32</v>
      </c>
      <c r="AJ312" s="67">
        <v>1717.48</v>
      </c>
      <c r="AK312" s="67">
        <v>2286.19</v>
      </c>
      <c r="AL312" s="67">
        <v>4003.67</v>
      </c>
      <c r="AM312" s="67">
        <v>1717.48</v>
      </c>
      <c r="AN312" s="67">
        <v>2286.19</v>
      </c>
      <c r="AO312" s="67">
        <v>4003.67</v>
      </c>
      <c r="AP312" s="67">
        <v>8015.01</v>
      </c>
      <c r="AQ312" s="67">
        <v>10668.97</v>
      </c>
      <c r="AR312" s="67">
        <v>18683.98</v>
      </c>
      <c r="AS312" s="67">
        <v>0</v>
      </c>
      <c r="AT312" s="67">
        <v>0</v>
      </c>
      <c r="AU312" s="67">
        <v>0</v>
      </c>
      <c r="AV312" s="67">
        <v>18683.98</v>
      </c>
      <c r="AW312" s="67">
        <v>0</v>
      </c>
    </row>
    <row r="313" spans="1:49" s="8" customFormat="1" ht="10.5" customHeight="1" x14ac:dyDescent="0.15">
      <c r="A313" s="30">
        <f t="shared" si="4"/>
        <v>302</v>
      </c>
      <c r="B313" s="30" t="s">
        <v>14</v>
      </c>
      <c r="C313" s="30">
        <v>7001</v>
      </c>
      <c r="D313" s="31">
        <v>44013</v>
      </c>
      <c r="E313" s="32">
        <v>44470</v>
      </c>
      <c r="F313" s="33" t="s">
        <v>37</v>
      </c>
      <c r="G313" s="31">
        <v>36922</v>
      </c>
      <c r="H313" s="31">
        <v>37959</v>
      </c>
      <c r="I313" s="31" t="s">
        <v>32</v>
      </c>
      <c r="J313" s="31" t="s">
        <v>15</v>
      </c>
      <c r="K313" s="31" t="s">
        <v>2</v>
      </c>
      <c r="L313" s="34" t="s">
        <v>22</v>
      </c>
      <c r="M313" s="30" t="s">
        <v>1</v>
      </c>
      <c r="N313" s="34" t="s">
        <v>4</v>
      </c>
      <c r="O313" s="37">
        <v>44013</v>
      </c>
      <c r="P313" s="35">
        <v>10334.290000000001</v>
      </c>
      <c r="Q313" s="35">
        <v>13743.969999999998</v>
      </c>
      <c r="R313" s="35">
        <v>24078.26</v>
      </c>
      <c r="S313" s="35">
        <v>1550.14</v>
      </c>
      <c r="T313" s="35">
        <v>2061.58</v>
      </c>
      <c r="U313" s="36">
        <v>3611.72</v>
      </c>
      <c r="V313" s="36">
        <v>1550.14</v>
      </c>
      <c r="W313" s="36">
        <v>2061.58</v>
      </c>
      <c r="X313" s="35">
        <v>3611.72</v>
      </c>
      <c r="Y313" s="35">
        <v>7234.01</v>
      </c>
      <c r="Z313" s="35">
        <v>9620.81</v>
      </c>
      <c r="AA313" s="35">
        <v>16854.82</v>
      </c>
      <c r="AB313" s="35">
        <v>0</v>
      </c>
      <c r="AC313" s="35">
        <v>0</v>
      </c>
      <c r="AD313" s="35">
        <v>0</v>
      </c>
      <c r="AE313" s="35">
        <v>16854.82</v>
      </c>
      <c r="AF313" s="35">
        <v>0</v>
      </c>
      <c r="AG313" s="35">
        <v>11484.98</v>
      </c>
      <c r="AH313" s="35">
        <v>15274.34</v>
      </c>
      <c r="AI313" s="35">
        <v>26759.32</v>
      </c>
      <c r="AJ313" s="35">
        <v>1722.74</v>
      </c>
      <c r="AK313" s="35">
        <v>2291.13</v>
      </c>
      <c r="AL313" s="35">
        <v>4013.87</v>
      </c>
      <c r="AM313" s="35">
        <v>1722.74</v>
      </c>
      <c r="AN313" s="35">
        <v>2291.13</v>
      </c>
      <c r="AO313" s="35">
        <v>4013.87</v>
      </c>
      <c r="AP313" s="35">
        <v>8039.5</v>
      </c>
      <c r="AQ313" s="35">
        <v>10692.080000000002</v>
      </c>
      <c r="AR313" s="35">
        <v>18731.580000000002</v>
      </c>
      <c r="AS313" s="35">
        <v>0</v>
      </c>
      <c r="AT313" s="35">
        <v>0</v>
      </c>
      <c r="AU313" s="35">
        <v>0</v>
      </c>
      <c r="AV313" s="35">
        <v>18731.580000000002</v>
      </c>
      <c r="AW313" s="35">
        <v>0</v>
      </c>
    </row>
    <row r="314" spans="1:49" s="8" customFormat="1" ht="10.5" customHeight="1" x14ac:dyDescent="0.15">
      <c r="A314" s="61">
        <f t="shared" si="4"/>
        <v>303</v>
      </c>
      <c r="B314" s="61" t="s">
        <v>14</v>
      </c>
      <c r="C314" s="61">
        <v>7002</v>
      </c>
      <c r="D314" s="62">
        <v>44013</v>
      </c>
      <c r="E314" s="63">
        <v>44470</v>
      </c>
      <c r="F314" s="64" t="s">
        <v>37</v>
      </c>
      <c r="G314" s="62">
        <v>36922</v>
      </c>
      <c r="H314" s="62">
        <v>37959</v>
      </c>
      <c r="I314" s="62" t="s">
        <v>32</v>
      </c>
      <c r="J314" s="62" t="s">
        <v>15</v>
      </c>
      <c r="K314" s="62" t="s">
        <v>2</v>
      </c>
      <c r="L314" s="65" t="s">
        <v>22</v>
      </c>
      <c r="M314" s="61" t="s">
        <v>1</v>
      </c>
      <c r="N314" s="65" t="s">
        <v>4</v>
      </c>
      <c r="O314" s="66">
        <v>44013</v>
      </c>
      <c r="P314" s="67">
        <v>5190.4399999999996</v>
      </c>
      <c r="Q314" s="67">
        <v>8760.89</v>
      </c>
      <c r="R314" s="67">
        <v>13951.33</v>
      </c>
      <c r="S314" s="67">
        <v>778.56</v>
      </c>
      <c r="T314" s="67">
        <v>1314.12</v>
      </c>
      <c r="U314" s="68">
        <v>2092.6799999999998</v>
      </c>
      <c r="V314" s="68">
        <v>778.56</v>
      </c>
      <c r="W314" s="68">
        <v>1314.12</v>
      </c>
      <c r="X314" s="67">
        <v>2092.6799999999998</v>
      </c>
      <c r="Y314" s="67">
        <v>3633.32</v>
      </c>
      <c r="Z314" s="67">
        <v>6132.65</v>
      </c>
      <c r="AA314" s="67">
        <v>9765.9699999999993</v>
      </c>
      <c r="AB314" s="67">
        <v>0</v>
      </c>
      <c r="AC314" s="67">
        <v>0</v>
      </c>
      <c r="AD314" s="67">
        <v>0</v>
      </c>
      <c r="AE314" s="67">
        <v>9765.9699999999993</v>
      </c>
      <c r="AF314" s="67">
        <v>0</v>
      </c>
      <c r="AG314" s="67">
        <v>5768.38</v>
      </c>
      <c r="AH314" s="67">
        <v>9736.39</v>
      </c>
      <c r="AI314" s="67">
        <v>15504.77</v>
      </c>
      <c r="AJ314" s="67">
        <v>865.25</v>
      </c>
      <c r="AK314" s="67">
        <v>1460.44</v>
      </c>
      <c r="AL314" s="67">
        <v>2325.69</v>
      </c>
      <c r="AM314" s="67">
        <v>865.25</v>
      </c>
      <c r="AN314" s="67">
        <v>1460.44</v>
      </c>
      <c r="AO314" s="67">
        <v>2325.69</v>
      </c>
      <c r="AP314" s="67">
        <v>4037.88</v>
      </c>
      <c r="AQ314" s="67">
        <v>6815.5099999999993</v>
      </c>
      <c r="AR314" s="67">
        <v>10853.39</v>
      </c>
      <c r="AS314" s="67">
        <v>0</v>
      </c>
      <c r="AT314" s="67">
        <v>0</v>
      </c>
      <c r="AU314" s="67">
        <v>0</v>
      </c>
      <c r="AV314" s="67">
        <v>10853.39</v>
      </c>
      <c r="AW314" s="67">
        <v>0</v>
      </c>
    </row>
    <row r="315" spans="1:49" s="8" customFormat="1" ht="10.5" customHeight="1" x14ac:dyDescent="0.15">
      <c r="A315" s="30">
        <f t="shared" si="4"/>
        <v>304</v>
      </c>
      <c r="B315" s="30" t="s">
        <v>14</v>
      </c>
      <c r="C315" s="30">
        <v>7003</v>
      </c>
      <c r="D315" s="31">
        <v>44013</v>
      </c>
      <c r="E315" s="32">
        <v>44470</v>
      </c>
      <c r="F315" s="33" t="s">
        <v>37</v>
      </c>
      <c r="G315" s="31">
        <v>36922</v>
      </c>
      <c r="H315" s="31">
        <v>37959</v>
      </c>
      <c r="I315" s="31" t="s">
        <v>32</v>
      </c>
      <c r="J315" s="31" t="s">
        <v>15</v>
      </c>
      <c r="K315" s="31" t="s">
        <v>2</v>
      </c>
      <c r="L315" s="34" t="s">
        <v>22</v>
      </c>
      <c r="M315" s="30" t="s">
        <v>1</v>
      </c>
      <c r="N315" s="34" t="s">
        <v>4</v>
      </c>
      <c r="O315" s="37">
        <v>44013</v>
      </c>
      <c r="P315" s="35">
        <v>15581.22</v>
      </c>
      <c r="Q315" s="35">
        <v>20494.669999999998</v>
      </c>
      <c r="R315" s="35">
        <v>36075.89</v>
      </c>
      <c r="S315" s="35">
        <v>2337.1799999999998</v>
      </c>
      <c r="T315" s="35">
        <v>3074.19</v>
      </c>
      <c r="U315" s="36">
        <v>5411.37</v>
      </c>
      <c r="V315" s="36">
        <v>2337.1799999999998</v>
      </c>
      <c r="W315" s="36">
        <v>3074.19</v>
      </c>
      <c r="X315" s="35">
        <v>5411.37</v>
      </c>
      <c r="Y315" s="35">
        <v>10906.86</v>
      </c>
      <c r="Z315" s="35">
        <v>14346.29</v>
      </c>
      <c r="AA315" s="35">
        <v>25253.15</v>
      </c>
      <c r="AB315" s="35">
        <v>0</v>
      </c>
      <c r="AC315" s="35">
        <v>0</v>
      </c>
      <c r="AD315" s="35">
        <v>0</v>
      </c>
      <c r="AE315" s="35">
        <v>25253.15</v>
      </c>
      <c r="AF315" s="35">
        <v>0</v>
      </c>
      <c r="AG315" s="35">
        <v>17316.16</v>
      </c>
      <c r="AH315" s="35">
        <v>22776.709999999995</v>
      </c>
      <c r="AI315" s="35">
        <v>40092.869999999995</v>
      </c>
      <c r="AJ315" s="35">
        <v>2597.42</v>
      </c>
      <c r="AK315" s="35">
        <v>3416.49</v>
      </c>
      <c r="AL315" s="35">
        <v>6013.91</v>
      </c>
      <c r="AM315" s="35">
        <v>2597.42</v>
      </c>
      <c r="AN315" s="35">
        <v>3416.49</v>
      </c>
      <c r="AO315" s="35">
        <v>6013.91</v>
      </c>
      <c r="AP315" s="35">
        <v>12121.32</v>
      </c>
      <c r="AQ315" s="35">
        <v>15943.73</v>
      </c>
      <c r="AR315" s="35">
        <v>28065.05</v>
      </c>
      <c r="AS315" s="35">
        <v>0</v>
      </c>
      <c r="AT315" s="35">
        <v>0</v>
      </c>
      <c r="AU315" s="35">
        <v>0</v>
      </c>
      <c r="AV315" s="35">
        <v>28065.05</v>
      </c>
      <c r="AW315" s="35">
        <v>0</v>
      </c>
    </row>
    <row r="316" spans="1:49" s="8" customFormat="1" ht="10.5" customHeight="1" x14ac:dyDescent="0.15">
      <c r="A316" s="61">
        <f t="shared" si="4"/>
        <v>305</v>
      </c>
      <c r="B316" s="61" t="s">
        <v>14</v>
      </c>
      <c r="C316" s="61">
        <v>7004</v>
      </c>
      <c r="D316" s="62">
        <v>44013</v>
      </c>
      <c r="E316" s="63">
        <v>44470</v>
      </c>
      <c r="F316" s="64" t="s">
        <v>37</v>
      </c>
      <c r="G316" s="62">
        <v>36922</v>
      </c>
      <c r="H316" s="62">
        <v>37959</v>
      </c>
      <c r="I316" s="62" t="s">
        <v>32</v>
      </c>
      <c r="J316" s="62" t="s">
        <v>15</v>
      </c>
      <c r="K316" s="62" t="s">
        <v>2</v>
      </c>
      <c r="L316" s="65" t="s">
        <v>22</v>
      </c>
      <c r="M316" s="61" t="s">
        <v>1</v>
      </c>
      <c r="N316" s="65" t="s">
        <v>4</v>
      </c>
      <c r="O316" s="66">
        <v>44013</v>
      </c>
      <c r="P316" s="67">
        <v>20187.36</v>
      </c>
      <c r="Q316" s="67">
        <v>22985.53</v>
      </c>
      <c r="R316" s="67">
        <v>43172.89</v>
      </c>
      <c r="S316" s="67">
        <v>3028.1</v>
      </c>
      <c r="T316" s="67">
        <v>3447.82</v>
      </c>
      <c r="U316" s="68">
        <v>6475.92</v>
      </c>
      <c r="V316" s="68">
        <v>3028.1</v>
      </c>
      <c r="W316" s="68">
        <v>3447.82</v>
      </c>
      <c r="X316" s="67">
        <v>6475.92</v>
      </c>
      <c r="Y316" s="67">
        <v>14131.16</v>
      </c>
      <c r="Z316" s="67">
        <v>16089.89</v>
      </c>
      <c r="AA316" s="67">
        <v>30221.05</v>
      </c>
      <c r="AB316" s="67">
        <v>0</v>
      </c>
      <c r="AC316" s="67">
        <v>0</v>
      </c>
      <c r="AD316" s="67">
        <v>0</v>
      </c>
      <c r="AE316" s="67">
        <v>30221.05</v>
      </c>
      <c r="AF316" s="67">
        <v>0</v>
      </c>
      <c r="AG316" s="67">
        <v>22435.18</v>
      </c>
      <c r="AH316" s="67">
        <v>25544.940000000002</v>
      </c>
      <c r="AI316" s="67">
        <v>47980.12</v>
      </c>
      <c r="AJ316" s="67">
        <v>3365.27</v>
      </c>
      <c r="AK316" s="67">
        <v>3831.73</v>
      </c>
      <c r="AL316" s="67">
        <v>7197</v>
      </c>
      <c r="AM316" s="67">
        <v>3365.27</v>
      </c>
      <c r="AN316" s="67">
        <v>3831.73</v>
      </c>
      <c r="AO316" s="67">
        <v>7197</v>
      </c>
      <c r="AP316" s="67">
        <v>15704.64</v>
      </c>
      <c r="AQ316" s="67">
        <v>17881.480000000003</v>
      </c>
      <c r="AR316" s="67">
        <v>33586.120000000003</v>
      </c>
      <c r="AS316" s="67">
        <v>0</v>
      </c>
      <c r="AT316" s="67">
        <v>0</v>
      </c>
      <c r="AU316" s="67">
        <v>0</v>
      </c>
      <c r="AV316" s="67">
        <v>33586.120000000003</v>
      </c>
      <c r="AW316" s="67">
        <v>0</v>
      </c>
    </row>
    <row r="317" spans="1:49" s="8" customFormat="1" ht="10.5" customHeight="1" x14ac:dyDescent="0.15">
      <c r="A317" s="30">
        <f t="shared" si="4"/>
        <v>306</v>
      </c>
      <c r="B317" s="30" t="s">
        <v>14</v>
      </c>
      <c r="C317" s="30">
        <v>7005</v>
      </c>
      <c r="D317" s="31">
        <v>44013</v>
      </c>
      <c r="E317" s="32">
        <v>44470</v>
      </c>
      <c r="F317" s="33" t="s">
        <v>37</v>
      </c>
      <c r="G317" s="31">
        <v>36922</v>
      </c>
      <c r="H317" s="31">
        <v>37959</v>
      </c>
      <c r="I317" s="31" t="s">
        <v>32</v>
      </c>
      <c r="J317" s="31" t="s">
        <v>15</v>
      </c>
      <c r="K317" s="31" t="s">
        <v>2</v>
      </c>
      <c r="L317" s="34" t="s">
        <v>22</v>
      </c>
      <c r="M317" s="30" t="s">
        <v>1</v>
      </c>
      <c r="N317" s="34" t="s">
        <v>4</v>
      </c>
      <c r="O317" s="37">
        <v>44013</v>
      </c>
      <c r="P317" s="35">
        <v>13678.09</v>
      </c>
      <c r="Q317" s="35">
        <v>18181.900000000001</v>
      </c>
      <c r="R317" s="35">
        <v>31859.99</v>
      </c>
      <c r="S317" s="35">
        <v>2051.71</v>
      </c>
      <c r="T317" s="35">
        <v>2727.2799999999997</v>
      </c>
      <c r="U317" s="36">
        <v>4778.99</v>
      </c>
      <c r="V317" s="36">
        <v>2051.71</v>
      </c>
      <c r="W317" s="36">
        <v>2727.2799999999997</v>
      </c>
      <c r="X317" s="35">
        <v>4778.99</v>
      </c>
      <c r="Y317" s="35">
        <v>9574.67</v>
      </c>
      <c r="Z317" s="35">
        <v>12727.339999999998</v>
      </c>
      <c r="AA317" s="35">
        <v>22302.01</v>
      </c>
      <c r="AB317" s="35">
        <v>0</v>
      </c>
      <c r="AC317" s="35">
        <v>0</v>
      </c>
      <c r="AD317" s="35">
        <v>0</v>
      </c>
      <c r="AE317" s="35">
        <v>22302.01</v>
      </c>
      <c r="AF317" s="35">
        <v>0</v>
      </c>
      <c r="AG317" s="35">
        <v>15201.11</v>
      </c>
      <c r="AH317" s="35">
        <v>20206.43</v>
      </c>
      <c r="AI317" s="35">
        <v>35407.54</v>
      </c>
      <c r="AJ317" s="35">
        <v>2280.16</v>
      </c>
      <c r="AK317" s="35">
        <v>3030.96</v>
      </c>
      <c r="AL317" s="35">
        <v>5311.12</v>
      </c>
      <c r="AM317" s="35">
        <v>2280.16</v>
      </c>
      <c r="AN317" s="35">
        <v>3030.96</v>
      </c>
      <c r="AO317" s="35">
        <v>5311.12</v>
      </c>
      <c r="AP317" s="35">
        <v>10640.79</v>
      </c>
      <c r="AQ317" s="35">
        <v>14144.509999999998</v>
      </c>
      <c r="AR317" s="35">
        <v>24785.3</v>
      </c>
      <c r="AS317" s="35">
        <v>0</v>
      </c>
      <c r="AT317" s="35">
        <v>0</v>
      </c>
      <c r="AU317" s="35">
        <v>0</v>
      </c>
      <c r="AV317" s="35">
        <v>24785.3</v>
      </c>
      <c r="AW317" s="35">
        <v>0</v>
      </c>
    </row>
    <row r="318" spans="1:49" s="8" customFormat="1" ht="10.5" customHeight="1" x14ac:dyDescent="0.15">
      <c r="A318" s="61">
        <f t="shared" si="4"/>
        <v>307</v>
      </c>
      <c r="B318" s="61" t="s">
        <v>14</v>
      </c>
      <c r="C318" s="61">
        <v>7006</v>
      </c>
      <c r="D318" s="62">
        <v>44013</v>
      </c>
      <c r="E318" s="63">
        <v>44470</v>
      </c>
      <c r="F318" s="64" t="s">
        <v>37</v>
      </c>
      <c r="G318" s="62">
        <v>36922</v>
      </c>
      <c r="H318" s="62">
        <v>37959</v>
      </c>
      <c r="I318" s="62" t="s">
        <v>32</v>
      </c>
      <c r="J318" s="62" t="s">
        <v>15</v>
      </c>
      <c r="K318" s="62" t="s">
        <v>2</v>
      </c>
      <c r="L318" s="65" t="s">
        <v>22</v>
      </c>
      <c r="M318" s="61" t="s">
        <v>1</v>
      </c>
      <c r="N318" s="65" t="s">
        <v>4</v>
      </c>
      <c r="O318" s="66">
        <v>44013</v>
      </c>
      <c r="P318" s="67">
        <v>48173.36</v>
      </c>
      <c r="Q318" s="67">
        <v>64127.11</v>
      </c>
      <c r="R318" s="67">
        <v>112300.47</v>
      </c>
      <c r="S318" s="67">
        <v>7226</v>
      </c>
      <c r="T318" s="67">
        <v>9619.0600000000013</v>
      </c>
      <c r="U318" s="68">
        <v>16845.060000000001</v>
      </c>
      <c r="V318" s="68">
        <v>7226</v>
      </c>
      <c r="W318" s="68">
        <v>9619.0600000000013</v>
      </c>
      <c r="X318" s="67">
        <v>16845.060000000001</v>
      </c>
      <c r="Y318" s="67">
        <v>33721.360000000001</v>
      </c>
      <c r="Z318" s="67">
        <v>44888.990000000005</v>
      </c>
      <c r="AA318" s="67">
        <v>78610.350000000006</v>
      </c>
      <c r="AB318" s="67">
        <v>0</v>
      </c>
      <c r="AC318" s="67">
        <v>0</v>
      </c>
      <c r="AD318" s="67">
        <v>0</v>
      </c>
      <c r="AE318" s="67">
        <v>78610.350000000006</v>
      </c>
      <c r="AF318" s="67">
        <v>0</v>
      </c>
      <c r="AG318" s="67">
        <v>53537.380000000005</v>
      </c>
      <c r="AH318" s="67">
        <v>71267.579999999987</v>
      </c>
      <c r="AI318" s="67">
        <v>124804.95999999999</v>
      </c>
      <c r="AJ318" s="67">
        <v>8030.6</v>
      </c>
      <c r="AK318" s="67">
        <v>10690.13</v>
      </c>
      <c r="AL318" s="67">
        <v>18720.73</v>
      </c>
      <c r="AM318" s="67">
        <v>8030.6</v>
      </c>
      <c r="AN318" s="67">
        <v>10690.13</v>
      </c>
      <c r="AO318" s="67">
        <v>18720.73</v>
      </c>
      <c r="AP318" s="67">
        <v>37476.18</v>
      </c>
      <c r="AQ318" s="67">
        <v>49887.32</v>
      </c>
      <c r="AR318" s="67">
        <v>87363.5</v>
      </c>
      <c r="AS318" s="67">
        <v>0</v>
      </c>
      <c r="AT318" s="67">
        <v>0</v>
      </c>
      <c r="AU318" s="67">
        <v>0</v>
      </c>
      <c r="AV318" s="67">
        <v>87363.5</v>
      </c>
      <c r="AW318" s="67">
        <v>0</v>
      </c>
    </row>
    <row r="319" spans="1:49" s="8" customFormat="1" ht="10.5" customHeight="1" x14ac:dyDescent="0.15">
      <c r="A319" s="30">
        <f t="shared" si="4"/>
        <v>308</v>
      </c>
      <c r="B319" s="30" t="s">
        <v>14</v>
      </c>
      <c r="C319" s="30">
        <v>7008</v>
      </c>
      <c r="D319" s="31">
        <v>44013</v>
      </c>
      <c r="E319" s="32">
        <v>44470</v>
      </c>
      <c r="F319" s="33" t="s">
        <v>37</v>
      </c>
      <c r="G319" s="31">
        <v>36922</v>
      </c>
      <c r="H319" s="31">
        <v>37959</v>
      </c>
      <c r="I319" s="31" t="s">
        <v>32</v>
      </c>
      <c r="J319" s="31" t="s">
        <v>15</v>
      </c>
      <c r="K319" s="31" t="s">
        <v>2</v>
      </c>
      <c r="L319" s="34" t="s">
        <v>22</v>
      </c>
      <c r="M319" s="30" t="s">
        <v>1</v>
      </c>
      <c r="N319" s="34" t="s">
        <v>4</v>
      </c>
      <c r="O319" s="37">
        <v>44013</v>
      </c>
      <c r="P319" s="35">
        <v>10410.040000000001</v>
      </c>
      <c r="Q319" s="35">
        <v>13815.27</v>
      </c>
      <c r="R319" s="35">
        <v>24225.31</v>
      </c>
      <c r="S319" s="35">
        <v>1561.5</v>
      </c>
      <c r="T319" s="35">
        <v>2072.2800000000002</v>
      </c>
      <c r="U319" s="36">
        <v>3633.78</v>
      </c>
      <c r="V319" s="36">
        <v>1561.5</v>
      </c>
      <c r="W319" s="36">
        <v>2072.2800000000002</v>
      </c>
      <c r="X319" s="35">
        <v>3633.78</v>
      </c>
      <c r="Y319" s="35">
        <v>7287.04</v>
      </c>
      <c r="Z319" s="35">
        <v>9670.7099999999991</v>
      </c>
      <c r="AA319" s="35">
        <v>16957.75</v>
      </c>
      <c r="AB319" s="35">
        <v>0</v>
      </c>
      <c r="AC319" s="35">
        <v>0</v>
      </c>
      <c r="AD319" s="35">
        <v>0</v>
      </c>
      <c r="AE319" s="35">
        <v>16957.75</v>
      </c>
      <c r="AF319" s="35">
        <v>0</v>
      </c>
      <c r="AG319" s="35">
        <v>11569.18</v>
      </c>
      <c r="AH319" s="35">
        <v>15353.57</v>
      </c>
      <c r="AI319" s="35">
        <v>26922.75</v>
      </c>
      <c r="AJ319" s="35">
        <v>1735.37</v>
      </c>
      <c r="AK319" s="35">
        <v>2303.02</v>
      </c>
      <c r="AL319" s="35">
        <v>4038.39</v>
      </c>
      <c r="AM319" s="35">
        <v>1735.37</v>
      </c>
      <c r="AN319" s="35">
        <v>2303.02</v>
      </c>
      <c r="AO319" s="35">
        <v>4038.39</v>
      </c>
      <c r="AP319" s="35">
        <v>8098.44</v>
      </c>
      <c r="AQ319" s="35">
        <v>10747.530000000002</v>
      </c>
      <c r="AR319" s="35">
        <v>18845.97</v>
      </c>
      <c r="AS319" s="35">
        <v>0</v>
      </c>
      <c r="AT319" s="35">
        <v>0</v>
      </c>
      <c r="AU319" s="35">
        <v>0</v>
      </c>
      <c r="AV319" s="35">
        <v>18845.97</v>
      </c>
      <c r="AW319" s="35">
        <v>0</v>
      </c>
    </row>
    <row r="320" spans="1:49" s="8" customFormat="1" ht="10.5" customHeight="1" x14ac:dyDescent="0.15">
      <c r="A320" s="61">
        <f t="shared" si="4"/>
        <v>309</v>
      </c>
      <c r="B320" s="61" t="s">
        <v>14</v>
      </c>
      <c r="C320" s="61">
        <v>7011</v>
      </c>
      <c r="D320" s="62">
        <v>44013</v>
      </c>
      <c r="E320" s="63">
        <v>44470</v>
      </c>
      <c r="F320" s="64" t="s">
        <v>37</v>
      </c>
      <c r="G320" s="62">
        <v>36922</v>
      </c>
      <c r="H320" s="62">
        <v>37959</v>
      </c>
      <c r="I320" s="62" t="s">
        <v>32</v>
      </c>
      <c r="J320" s="62" t="s">
        <v>15</v>
      </c>
      <c r="K320" s="62" t="s">
        <v>2</v>
      </c>
      <c r="L320" s="65" t="s">
        <v>22</v>
      </c>
      <c r="M320" s="61" t="s">
        <v>1</v>
      </c>
      <c r="N320" s="65" t="s">
        <v>4</v>
      </c>
      <c r="O320" s="66">
        <v>44013</v>
      </c>
      <c r="P320" s="67">
        <v>31166.49</v>
      </c>
      <c r="Q320" s="67">
        <v>35587.14</v>
      </c>
      <c r="R320" s="67">
        <v>66753.63</v>
      </c>
      <c r="S320" s="67">
        <v>4674.97</v>
      </c>
      <c r="T320" s="67">
        <v>5338.0700000000006</v>
      </c>
      <c r="U320" s="68">
        <v>10013.040000000001</v>
      </c>
      <c r="V320" s="68">
        <v>4674.97</v>
      </c>
      <c r="W320" s="68">
        <v>5338.0700000000006</v>
      </c>
      <c r="X320" s="67">
        <v>10013.040000000001</v>
      </c>
      <c r="Y320" s="67">
        <v>21816.55</v>
      </c>
      <c r="Z320" s="67">
        <v>24911.000000000004</v>
      </c>
      <c r="AA320" s="67">
        <v>46727.55</v>
      </c>
      <c r="AB320" s="67">
        <v>0</v>
      </c>
      <c r="AC320" s="67">
        <v>0</v>
      </c>
      <c r="AD320" s="67">
        <v>0</v>
      </c>
      <c r="AE320" s="67">
        <v>46727.55</v>
      </c>
      <c r="AF320" s="67">
        <v>0</v>
      </c>
      <c r="AG320" s="67">
        <v>34636.83</v>
      </c>
      <c r="AH320" s="67">
        <v>39549.699999999997</v>
      </c>
      <c r="AI320" s="67">
        <v>74186.53</v>
      </c>
      <c r="AJ320" s="67">
        <v>5195.5200000000004</v>
      </c>
      <c r="AK320" s="67">
        <v>5932.4499999999989</v>
      </c>
      <c r="AL320" s="67">
        <v>11127.97</v>
      </c>
      <c r="AM320" s="67">
        <v>5195.5200000000004</v>
      </c>
      <c r="AN320" s="67">
        <v>5932.4499999999989</v>
      </c>
      <c r="AO320" s="67">
        <v>11127.97</v>
      </c>
      <c r="AP320" s="67">
        <v>24245.79</v>
      </c>
      <c r="AQ320" s="67">
        <v>27684.799999999996</v>
      </c>
      <c r="AR320" s="67">
        <v>51930.59</v>
      </c>
      <c r="AS320" s="67">
        <v>0</v>
      </c>
      <c r="AT320" s="67">
        <v>0</v>
      </c>
      <c r="AU320" s="67">
        <v>0</v>
      </c>
      <c r="AV320" s="67">
        <v>51930.59</v>
      </c>
      <c r="AW320" s="67">
        <v>0</v>
      </c>
    </row>
    <row r="321" spans="1:49" s="8" customFormat="1" ht="10.5" customHeight="1" x14ac:dyDescent="0.15">
      <c r="A321" s="30">
        <f t="shared" si="4"/>
        <v>310</v>
      </c>
      <c r="B321" s="30" t="s">
        <v>14</v>
      </c>
      <c r="C321" s="30">
        <v>7015</v>
      </c>
      <c r="D321" s="31">
        <v>44013</v>
      </c>
      <c r="E321" s="32">
        <v>44470</v>
      </c>
      <c r="F321" s="33" t="s">
        <v>37</v>
      </c>
      <c r="G321" s="31">
        <v>36922</v>
      </c>
      <c r="H321" s="31">
        <v>37959</v>
      </c>
      <c r="I321" s="31" t="s">
        <v>32</v>
      </c>
      <c r="J321" s="31" t="s">
        <v>15</v>
      </c>
      <c r="K321" s="31" t="s">
        <v>2</v>
      </c>
      <c r="L321" s="34" t="s">
        <v>22</v>
      </c>
      <c r="M321" s="30" t="s">
        <v>1</v>
      </c>
      <c r="N321" s="34" t="s">
        <v>4</v>
      </c>
      <c r="O321" s="37">
        <v>44013</v>
      </c>
      <c r="P321" s="35">
        <v>12216.95</v>
      </c>
      <c r="Q321" s="35">
        <v>16772.469999999998</v>
      </c>
      <c r="R321" s="35">
        <v>28989.42</v>
      </c>
      <c r="S321" s="35">
        <v>1832.54</v>
      </c>
      <c r="T321" s="35">
        <v>2515.8599999999997</v>
      </c>
      <c r="U321" s="36">
        <v>4348.3999999999996</v>
      </c>
      <c r="V321" s="36">
        <v>1832.54</v>
      </c>
      <c r="W321" s="36">
        <v>2515.8599999999997</v>
      </c>
      <c r="X321" s="35">
        <v>4348.3999999999996</v>
      </c>
      <c r="Y321" s="35">
        <v>8551.8700000000008</v>
      </c>
      <c r="Z321" s="35">
        <v>11740.749999999998</v>
      </c>
      <c r="AA321" s="35">
        <v>20292.62</v>
      </c>
      <c r="AB321" s="35">
        <v>0</v>
      </c>
      <c r="AC321" s="35">
        <v>0</v>
      </c>
      <c r="AD321" s="35">
        <v>0</v>
      </c>
      <c r="AE321" s="35">
        <v>20292.62</v>
      </c>
      <c r="AF321" s="35">
        <v>0</v>
      </c>
      <c r="AG321" s="35">
        <v>13577.28</v>
      </c>
      <c r="AH321" s="35">
        <v>18640.049999999996</v>
      </c>
      <c r="AI321" s="35">
        <v>32217.329999999998</v>
      </c>
      <c r="AJ321" s="35">
        <v>2036.59</v>
      </c>
      <c r="AK321" s="35">
        <v>2795.99</v>
      </c>
      <c r="AL321" s="35">
        <v>4832.58</v>
      </c>
      <c r="AM321" s="35">
        <v>2036.59</v>
      </c>
      <c r="AN321" s="35">
        <v>2795.99</v>
      </c>
      <c r="AO321" s="35">
        <v>4832.58</v>
      </c>
      <c r="AP321" s="35">
        <v>9504.1</v>
      </c>
      <c r="AQ321" s="35">
        <v>13048.069999999998</v>
      </c>
      <c r="AR321" s="35">
        <v>22552.17</v>
      </c>
      <c r="AS321" s="35">
        <v>0</v>
      </c>
      <c r="AT321" s="35">
        <v>0</v>
      </c>
      <c r="AU321" s="35">
        <v>0</v>
      </c>
      <c r="AV321" s="35">
        <v>22552.17</v>
      </c>
      <c r="AW321" s="35">
        <v>0</v>
      </c>
    </row>
    <row r="322" spans="1:49" s="8" customFormat="1" ht="10.5" customHeight="1" x14ac:dyDescent="0.15">
      <c r="A322" s="61">
        <f t="shared" si="4"/>
        <v>311</v>
      </c>
      <c r="B322" s="61" t="s">
        <v>14</v>
      </c>
      <c r="C322" s="61">
        <v>7017</v>
      </c>
      <c r="D322" s="62">
        <v>44013</v>
      </c>
      <c r="E322" s="63">
        <v>44470</v>
      </c>
      <c r="F322" s="64" t="s">
        <v>37</v>
      </c>
      <c r="G322" s="62">
        <v>36922</v>
      </c>
      <c r="H322" s="62">
        <v>37959</v>
      </c>
      <c r="I322" s="62" t="s">
        <v>32</v>
      </c>
      <c r="J322" s="62" t="s">
        <v>15</v>
      </c>
      <c r="K322" s="62" t="s">
        <v>2</v>
      </c>
      <c r="L322" s="65" t="s">
        <v>22</v>
      </c>
      <c r="M322" s="61" t="s">
        <v>1</v>
      </c>
      <c r="N322" s="65" t="s">
        <v>4</v>
      </c>
      <c r="O322" s="66">
        <v>44013</v>
      </c>
      <c r="P322" s="67">
        <v>51594.62</v>
      </c>
      <c r="Q322" s="67">
        <v>62236.450000000004</v>
      </c>
      <c r="R322" s="67">
        <v>113831.07</v>
      </c>
      <c r="S322" s="67">
        <v>7739.19</v>
      </c>
      <c r="T322" s="67">
        <v>9335.4600000000028</v>
      </c>
      <c r="U322" s="68">
        <v>17074.650000000001</v>
      </c>
      <c r="V322" s="68">
        <v>7739.19</v>
      </c>
      <c r="W322" s="68">
        <v>9335.4600000000028</v>
      </c>
      <c r="X322" s="67">
        <v>17074.650000000001</v>
      </c>
      <c r="Y322" s="67">
        <v>36116.239999999998</v>
      </c>
      <c r="Z322" s="67">
        <v>43565.530000000006</v>
      </c>
      <c r="AA322" s="67">
        <v>79681.77</v>
      </c>
      <c r="AB322" s="67">
        <v>0</v>
      </c>
      <c r="AC322" s="67">
        <v>0</v>
      </c>
      <c r="AD322" s="67">
        <v>0</v>
      </c>
      <c r="AE322" s="67">
        <v>79681.77</v>
      </c>
      <c r="AF322" s="67">
        <v>0</v>
      </c>
      <c r="AG322" s="67">
        <v>57339.590000000004</v>
      </c>
      <c r="AH322" s="67">
        <v>69166.390000000014</v>
      </c>
      <c r="AI322" s="67">
        <v>126505.98000000001</v>
      </c>
      <c r="AJ322" s="67">
        <v>8600.93</v>
      </c>
      <c r="AK322" s="67">
        <v>10374.950000000001</v>
      </c>
      <c r="AL322" s="67">
        <v>18975.88</v>
      </c>
      <c r="AM322" s="67">
        <v>8600.93</v>
      </c>
      <c r="AN322" s="67">
        <v>10374.950000000001</v>
      </c>
      <c r="AO322" s="67">
        <v>18975.88</v>
      </c>
      <c r="AP322" s="67">
        <v>40137.730000000003</v>
      </c>
      <c r="AQ322" s="67">
        <v>48416.49</v>
      </c>
      <c r="AR322" s="67">
        <v>88554.22</v>
      </c>
      <c r="AS322" s="67">
        <v>0</v>
      </c>
      <c r="AT322" s="67">
        <v>0</v>
      </c>
      <c r="AU322" s="67">
        <v>0</v>
      </c>
      <c r="AV322" s="67">
        <v>88554.22</v>
      </c>
      <c r="AW322" s="67">
        <v>0</v>
      </c>
    </row>
    <row r="323" spans="1:49" s="8" customFormat="1" ht="10.5" customHeight="1" x14ac:dyDescent="0.15">
      <c r="A323" s="30">
        <f t="shared" si="4"/>
        <v>312</v>
      </c>
      <c r="B323" s="30" t="s">
        <v>14</v>
      </c>
      <c r="C323" s="30">
        <v>7020</v>
      </c>
      <c r="D323" s="31">
        <v>44013</v>
      </c>
      <c r="E323" s="32">
        <v>44470</v>
      </c>
      <c r="F323" s="33" t="s">
        <v>37</v>
      </c>
      <c r="G323" s="31">
        <v>36922</v>
      </c>
      <c r="H323" s="31">
        <v>37959</v>
      </c>
      <c r="I323" s="31" t="s">
        <v>32</v>
      </c>
      <c r="J323" s="31" t="s">
        <v>15</v>
      </c>
      <c r="K323" s="31" t="s">
        <v>2</v>
      </c>
      <c r="L323" s="34" t="s">
        <v>22</v>
      </c>
      <c r="M323" s="30" t="s">
        <v>1</v>
      </c>
      <c r="N323" s="34" t="s">
        <v>4</v>
      </c>
      <c r="O323" s="37">
        <v>44013</v>
      </c>
      <c r="P323" s="35">
        <v>74070.89</v>
      </c>
      <c r="Q323" s="35">
        <v>98535.969999999987</v>
      </c>
      <c r="R323" s="35">
        <v>172606.86</v>
      </c>
      <c r="S323" s="35">
        <v>11110.63</v>
      </c>
      <c r="T323" s="35">
        <v>14780.38</v>
      </c>
      <c r="U323" s="36">
        <v>25891.01</v>
      </c>
      <c r="V323" s="36">
        <v>11110.63</v>
      </c>
      <c r="W323" s="36">
        <v>14780.38</v>
      </c>
      <c r="X323" s="35">
        <v>25891.01</v>
      </c>
      <c r="Y323" s="35">
        <v>51849.63</v>
      </c>
      <c r="Z323" s="35">
        <v>68975.209999999992</v>
      </c>
      <c r="AA323" s="35">
        <v>120824.84</v>
      </c>
      <c r="AB323" s="35">
        <v>0</v>
      </c>
      <c r="AC323" s="35">
        <v>0</v>
      </c>
      <c r="AD323" s="35">
        <v>0</v>
      </c>
      <c r="AE323" s="35">
        <v>120824.84</v>
      </c>
      <c r="AF323" s="35">
        <v>0</v>
      </c>
      <c r="AG323" s="35">
        <v>82318.570000000007</v>
      </c>
      <c r="AH323" s="35">
        <v>109507.79999999999</v>
      </c>
      <c r="AI323" s="35">
        <v>191826.37</v>
      </c>
      <c r="AJ323" s="35">
        <v>12347.78</v>
      </c>
      <c r="AK323" s="35">
        <v>16426.150000000001</v>
      </c>
      <c r="AL323" s="35">
        <v>28773.93</v>
      </c>
      <c r="AM323" s="35">
        <v>12347.78</v>
      </c>
      <c r="AN323" s="35">
        <v>16426.150000000001</v>
      </c>
      <c r="AO323" s="35">
        <v>28773.93</v>
      </c>
      <c r="AP323" s="35">
        <v>57623.01</v>
      </c>
      <c r="AQ323" s="35">
        <v>76655.5</v>
      </c>
      <c r="AR323" s="35">
        <v>134278.51</v>
      </c>
      <c r="AS323" s="35">
        <v>0</v>
      </c>
      <c r="AT323" s="35">
        <v>0</v>
      </c>
      <c r="AU323" s="35">
        <v>0</v>
      </c>
      <c r="AV323" s="35">
        <v>134278.51</v>
      </c>
      <c r="AW323" s="35">
        <v>0</v>
      </c>
    </row>
    <row r="324" spans="1:49" s="8" customFormat="1" ht="10.5" customHeight="1" x14ac:dyDescent="0.15">
      <c r="A324" s="61">
        <f t="shared" si="4"/>
        <v>313</v>
      </c>
      <c r="B324" s="61" t="s">
        <v>14</v>
      </c>
      <c r="C324" s="61">
        <v>7028</v>
      </c>
      <c r="D324" s="62">
        <v>44013</v>
      </c>
      <c r="E324" s="63">
        <v>44470</v>
      </c>
      <c r="F324" s="64" t="s">
        <v>37</v>
      </c>
      <c r="G324" s="62">
        <v>36922</v>
      </c>
      <c r="H324" s="62">
        <v>37959</v>
      </c>
      <c r="I324" s="62" t="s">
        <v>32</v>
      </c>
      <c r="J324" s="62" t="s">
        <v>15</v>
      </c>
      <c r="K324" s="62" t="s">
        <v>2</v>
      </c>
      <c r="L324" s="65" t="s">
        <v>22</v>
      </c>
      <c r="M324" s="61" t="s">
        <v>1</v>
      </c>
      <c r="N324" s="65" t="s">
        <v>4</v>
      </c>
      <c r="O324" s="66">
        <v>44013</v>
      </c>
      <c r="P324" s="67">
        <v>78801.02</v>
      </c>
      <c r="Q324" s="67">
        <v>100885.2</v>
      </c>
      <c r="R324" s="67">
        <v>179686.22</v>
      </c>
      <c r="S324" s="67">
        <v>11820.15</v>
      </c>
      <c r="T324" s="67">
        <v>15132.769999999999</v>
      </c>
      <c r="U324" s="68">
        <v>26952.92</v>
      </c>
      <c r="V324" s="68">
        <v>11820.15</v>
      </c>
      <c r="W324" s="68">
        <v>15132.769999999999</v>
      </c>
      <c r="X324" s="67">
        <v>26952.92</v>
      </c>
      <c r="Y324" s="67">
        <v>55160.72</v>
      </c>
      <c r="Z324" s="67">
        <v>70619.66</v>
      </c>
      <c r="AA324" s="67">
        <v>125780.38</v>
      </c>
      <c r="AB324" s="67">
        <v>899.41</v>
      </c>
      <c r="AC324" s="67">
        <v>98.93</v>
      </c>
      <c r="AD324" s="67">
        <v>0</v>
      </c>
      <c r="AE324" s="67">
        <v>125780.38</v>
      </c>
      <c r="AF324" s="67">
        <v>98.93</v>
      </c>
      <c r="AG324" s="67">
        <v>87575.38</v>
      </c>
      <c r="AH324" s="67">
        <v>112118.62</v>
      </c>
      <c r="AI324" s="67">
        <v>199694</v>
      </c>
      <c r="AJ324" s="67">
        <v>13136.3</v>
      </c>
      <c r="AK324" s="67">
        <v>16817.780000000002</v>
      </c>
      <c r="AL324" s="67">
        <v>29954.080000000002</v>
      </c>
      <c r="AM324" s="67">
        <v>13136.3</v>
      </c>
      <c r="AN324" s="67">
        <v>16817.780000000002</v>
      </c>
      <c r="AO324" s="67">
        <v>29954.080000000002</v>
      </c>
      <c r="AP324" s="67">
        <v>61302.78</v>
      </c>
      <c r="AQ324" s="67">
        <v>78483.06</v>
      </c>
      <c r="AR324" s="67">
        <v>139785.84</v>
      </c>
      <c r="AS324" s="67">
        <v>999.55</v>
      </c>
      <c r="AT324" s="67">
        <v>109.95</v>
      </c>
      <c r="AU324" s="67">
        <v>0</v>
      </c>
      <c r="AV324" s="67">
        <v>139785.84</v>
      </c>
      <c r="AW324" s="67">
        <v>109.95</v>
      </c>
    </row>
    <row r="325" spans="1:49" s="8" customFormat="1" ht="10.5" customHeight="1" x14ac:dyDescent="0.15">
      <c r="A325" s="30">
        <f t="shared" si="4"/>
        <v>314</v>
      </c>
      <c r="B325" s="30" t="s">
        <v>14</v>
      </c>
      <c r="C325" s="30">
        <v>7030</v>
      </c>
      <c r="D325" s="31">
        <v>44013</v>
      </c>
      <c r="E325" s="32">
        <v>44470</v>
      </c>
      <c r="F325" s="33" t="s">
        <v>37</v>
      </c>
      <c r="G325" s="31">
        <v>36922</v>
      </c>
      <c r="H325" s="31">
        <v>37959</v>
      </c>
      <c r="I325" s="31" t="s">
        <v>32</v>
      </c>
      <c r="J325" s="31" t="s">
        <v>15</v>
      </c>
      <c r="K325" s="31" t="s">
        <v>2</v>
      </c>
      <c r="L325" s="34" t="s">
        <v>22</v>
      </c>
      <c r="M325" s="30" t="s">
        <v>1</v>
      </c>
      <c r="N325" s="34" t="s">
        <v>4</v>
      </c>
      <c r="O325" s="37">
        <v>44013</v>
      </c>
      <c r="P325" s="35">
        <v>78801.03</v>
      </c>
      <c r="Q325" s="35">
        <v>100885.20000000001</v>
      </c>
      <c r="R325" s="35">
        <v>179686.23</v>
      </c>
      <c r="S325" s="35">
        <v>11820.15</v>
      </c>
      <c r="T325" s="35">
        <v>15132.769999999999</v>
      </c>
      <c r="U325" s="36">
        <v>26952.92</v>
      </c>
      <c r="V325" s="36">
        <v>11820.15</v>
      </c>
      <c r="W325" s="36">
        <v>15132.769999999999</v>
      </c>
      <c r="X325" s="35">
        <v>26952.92</v>
      </c>
      <c r="Y325" s="35">
        <v>55160.73</v>
      </c>
      <c r="Z325" s="35">
        <v>70619.66</v>
      </c>
      <c r="AA325" s="35">
        <v>125780.39</v>
      </c>
      <c r="AB325" s="35">
        <v>899.41</v>
      </c>
      <c r="AC325" s="35">
        <v>98.93</v>
      </c>
      <c r="AD325" s="35">
        <v>0</v>
      </c>
      <c r="AE325" s="35">
        <v>125780.39</v>
      </c>
      <c r="AF325" s="35">
        <v>98.93</v>
      </c>
      <c r="AG325" s="35">
        <v>87575.4</v>
      </c>
      <c r="AH325" s="35">
        <v>112118.62</v>
      </c>
      <c r="AI325" s="35">
        <v>199694.02</v>
      </c>
      <c r="AJ325" s="35">
        <v>13136.3</v>
      </c>
      <c r="AK325" s="35">
        <v>16817.780000000002</v>
      </c>
      <c r="AL325" s="35">
        <v>29954.080000000002</v>
      </c>
      <c r="AM325" s="35">
        <v>13136.3</v>
      </c>
      <c r="AN325" s="35">
        <v>16817.780000000002</v>
      </c>
      <c r="AO325" s="35">
        <v>29954.080000000002</v>
      </c>
      <c r="AP325" s="35">
        <v>61302.8</v>
      </c>
      <c r="AQ325" s="35">
        <v>78483.059999999983</v>
      </c>
      <c r="AR325" s="35">
        <v>139785.85999999999</v>
      </c>
      <c r="AS325" s="35">
        <v>999.55</v>
      </c>
      <c r="AT325" s="35">
        <v>109.95</v>
      </c>
      <c r="AU325" s="35">
        <v>0</v>
      </c>
      <c r="AV325" s="35">
        <v>139785.85999999999</v>
      </c>
      <c r="AW325" s="35">
        <v>109.95</v>
      </c>
    </row>
    <row r="326" spans="1:49" s="8" customFormat="1" ht="10.5" customHeight="1" x14ac:dyDescent="0.15">
      <c r="A326" s="61">
        <f t="shared" si="4"/>
        <v>315</v>
      </c>
      <c r="B326" s="61" t="s">
        <v>14</v>
      </c>
      <c r="C326" s="61">
        <v>7031</v>
      </c>
      <c r="D326" s="62">
        <v>44013</v>
      </c>
      <c r="E326" s="63">
        <v>44470</v>
      </c>
      <c r="F326" s="64" t="s">
        <v>37</v>
      </c>
      <c r="G326" s="62">
        <v>36922</v>
      </c>
      <c r="H326" s="62">
        <v>37959</v>
      </c>
      <c r="I326" s="62" t="s">
        <v>32</v>
      </c>
      <c r="J326" s="62" t="s">
        <v>15</v>
      </c>
      <c r="K326" s="62" t="s">
        <v>2</v>
      </c>
      <c r="L326" s="65" t="s">
        <v>22</v>
      </c>
      <c r="M326" s="61" t="s">
        <v>1</v>
      </c>
      <c r="N326" s="65" t="s">
        <v>4</v>
      </c>
      <c r="O326" s="66">
        <v>44013</v>
      </c>
      <c r="P326" s="67">
        <v>92551.17</v>
      </c>
      <c r="Q326" s="67">
        <v>111090.15000000001</v>
      </c>
      <c r="R326" s="67">
        <v>203641.32</v>
      </c>
      <c r="S326" s="67">
        <v>13882.67</v>
      </c>
      <c r="T326" s="67">
        <v>16663.510000000002</v>
      </c>
      <c r="U326" s="68">
        <v>30546.18</v>
      </c>
      <c r="V326" s="68">
        <v>13882.67</v>
      </c>
      <c r="W326" s="68">
        <v>16663.510000000002</v>
      </c>
      <c r="X326" s="67">
        <v>30546.18</v>
      </c>
      <c r="Y326" s="67">
        <v>64785.83</v>
      </c>
      <c r="Z326" s="67">
        <v>77763.12999999999</v>
      </c>
      <c r="AA326" s="67">
        <v>142548.96</v>
      </c>
      <c r="AB326" s="67">
        <v>92551.17</v>
      </c>
      <c r="AC326" s="67">
        <v>10180.620000000001</v>
      </c>
      <c r="AD326" s="67">
        <v>20361.240000000002</v>
      </c>
      <c r="AE326" s="67">
        <v>142548.96</v>
      </c>
      <c r="AF326" s="67">
        <v>10180.620000000001</v>
      </c>
      <c r="AG326" s="67">
        <v>102856.6</v>
      </c>
      <c r="AH326" s="67">
        <v>123459.87999999998</v>
      </c>
      <c r="AI326" s="67">
        <v>226316.47999999998</v>
      </c>
      <c r="AJ326" s="67">
        <v>15428.48</v>
      </c>
      <c r="AK326" s="67">
        <v>18518.969999999998</v>
      </c>
      <c r="AL326" s="67">
        <v>33947.449999999997</v>
      </c>
      <c r="AM326" s="67">
        <v>15428.48</v>
      </c>
      <c r="AN326" s="67">
        <v>18518.969999999998</v>
      </c>
      <c r="AO326" s="67">
        <v>33947.449999999997</v>
      </c>
      <c r="AP326" s="67">
        <v>71999.64</v>
      </c>
      <c r="AQ326" s="67">
        <v>86421.939999999988</v>
      </c>
      <c r="AR326" s="67">
        <v>158421.57999999999</v>
      </c>
      <c r="AS326" s="67">
        <v>102856.61</v>
      </c>
      <c r="AT326" s="67">
        <v>11314.22</v>
      </c>
      <c r="AU326" s="67">
        <v>22628.44</v>
      </c>
      <c r="AV326" s="67">
        <v>158421.57999999999</v>
      </c>
      <c r="AW326" s="67">
        <v>11314.22</v>
      </c>
    </row>
    <row r="327" spans="1:49" s="8" customFormat="1" ht="10.5" customHeight="1" x14ac:dyDescent="0.15">
      <c r="A327" s="30">
        <f t="shared" si="4"/>
        <v>316</v>
      </c>
      <c r="B327" s="30" t="s">
        <v>14</v>
      </c>
      <c r="C327" s="30">
        <v>7032</v>
      </c>
      <c r="D327" s="31">
        <v>44013</v>
      </c>
      <c r="E327" s="32">
        <v>44470</v>
      </c>
      <c r="F327" s="33" t="s">
        <v>37</v>
      </c>
      <c r="G327" s="31">
        <v>36922</v>
      </c>
      <c r="H327" s="31">
        <v>37959</v>
      </c>
      <c r="I327" s="31" t="s">
        <v>32</v>
      </c>
      <c r="J327" s="31" t="s">
        <v>15</v>
      </c>
      <c r="K327" s="31" t="s">
        <v>2</v>
      </c>
      <c r="L327" s="34" t="s">
        <v>22</v>
      </c>
      <c r="M327" s="30" t="s">
        <v>1</v>
      </c>
      <c r="N327" s="34" t="s">
        <v>4</v>
      </c>
      <c r="O327" s="37">
        <v>44013</v>
      </c>
      <c r="P327" s="35">
        <v>74070.89</v>
      </c>
      <c r="Q327" s="35">
        <v>98535.969999999987</v>
      </c>
      <c r="R327" s="35">
        <v>172606.86</v>
      </c>
      <c r="S327" s="35">
        <v>11110.63</v>
      </c>
      <c r="T327" s="35">
        <v>14780.38</v>
      </c>
      <c r="U327" s="36">
        <v>25891.01</v>
      </c>
      <c r="V327" s="36">
        <v>11110.63</v>
      </c>
      <c r="W327" s="36">
        <v>14780.38</v>
      </c>
      <c r="X327" s="35">
        <v>25891.01</v>
      </c>
      <c r="Y327" s="35">
        <v>51849.63</v>
      </c>
      <c r="Z327" s="35">
        <v>68975.209999999992</v>
      </c>
      <c r="AA327" s="35">
        <v>120824.84</v>
      </c>
      <c r="AB327" s="35">
        <v>0</v>
      </c>
      <c r="AC327" s="35">
        <v>0</v>
      </c>
      <c r="AD327" s="35">
        <v>0</v>
      </c>
      <c r="AE327" s="35">
        <v>120824.84</v>
      </c>
      <c r="AF327" s="35">
        <v>0</v>
      </c>
      <c r="AG327" s="35">
        <v>82318.570000000007</v>
      </c>
      <c r="AH327" s="35">
        <v>109507.79999999999</v>
      </c>
      <c r="AI327" s="35">
        <v>191826.37</v>
      </c>
      <c r="AJ327" s="35">
        <v>12347.78</v>
      </c>
      <c r="AK327" s="35">
        <v>16426.150000000001</v>
      </c>
      <c r="AL327" s="35">
        <v>28773.93</v>
      </c>
      <c r="AM327" s="35">
        <v>12347.78</v>
      </c>
      <c r="AN327" s="35">
        <v>16426.150000000001</v>
      </c>
      <c r="AO327" s="35">
        <v>28773.93</v>
      </c>
      <c r="AP327" s="35">
        <v>57623.01</v>
      </c>
      <c r="AQ327" s="35">
        <v>76655.5</v>
      </c>
      <c r="AR327" s="35">
        <v>134278.51</v>
      </c>
      <c r="AS327" s="35">
        <v>0</v>
      </c>
      <c r="AT327" s="35">
        <v>0</v>
      </c>
      <c r="AU327" s="35">
        <v>0</v>
      </c>
      <c r="AV327" s="35">
        <v>134278.51</v>
      </c>
      <c r="AW327" s="35">
        <v>0</v>
      </c>
    </row>
    <row r="328" spans="1:49" s="8" customFormat="1" ht="10.5" customHeight="1" x14ac:dyDescent="0.15">
      <c r="A328" s="61">
        <f t="shared" si="4"/>
        <v>317</v>
      </c>
      <c r="B328" s="61" t="s">
        <v>14</v>
      </c>
      <c r="C328" s="61">
        <v>7033</v>
      </c>
      <c r="D328" s="62">
        <v>44013</v>
      </c>
      <c r="E328" s="63">
        <v>44470</v>
      </c>
      <c r="F328" s="64" t="s">
        <v>37</v>
      </c>
      <c r="G328" s="62">
        <v>36922</v>
      </c>
      <c r="H328" s="62">
        <v>37959</v>
      </c>
      <c r="I328" s="62" t="s">
        <v>32</v>
      </c>
      <c r="J328" s="62" t="s">
        <v>15</v>
      </c>
      <c r="K328" s="62" t="s">
        <v>2</v>
      </c>
      <c r="L328" s="65" t="s">
        <v>22</v>
      </c>
      <c r="M328" s="61" t="s">
        <v>1</v>
      </c>
      <c r="N328" s="65" t="s">
        <v>4</v>
      </c>
      <c r="O328" s="66">
        <v>44013</v>
      </c>
      <c r="P328" s="67">
        <v>57238.27</v>
      </c>
      <c r="Q328" s="67">
        <v>76054.080000000016</v>
      </c>
      <c r="R328" s="67">
        <v>133292.35</v>
      </c>
      <c r="S328" s="67">
        <v>8585.74</v>
      </c>
      <c r="T328" s="67">
        <v>11408.1</v>
      </c>
      <c r="U328" s="68">
        <v>19993.84</v>
      </c>
      <c r="V328" s="68">
        <v>8585.74</v>
      </c>
      <c r="W328" s="68">
        <v>11408.1</v>
      </c>
      <c r="X328" s="67">
        <v>19993.84</v>
      </c>
      <c r="Y328" s="67">
        <v>40066.79</v>
      </c>
      <c r="Z328" s="67">
        <v>53237.88</v>
      </c>
      <c r="AA328" s="67">
        <v>93304.67</v>
      </c>
      <c r="AB328" s="67">
        <v>0</v>
      </c>
      <c r="AC328" s="67">
        <v>0</v>
      </c>
      <c r="AD328" s="67">
        <v>0</v>
      </c>
      <c r="AE328" s="67">
        <v>93304.67</v>
      </c>
      <c r="AF328" s="67">
        <v>0</v>
      </c>
      <c r="AG328" s="67">
        <v>63611.67</v>
      </c>
      <c r="AH328" s="67">
        <v>84522.58</v>
      </c>
      <c r="AI328" s="67">
        <v>148134.25</v>
      </c>
      <c r="AJ328" s="67">
        <v>9541.75</v>
      </c>
      <c r="AK328" s="67">
        <v>12678.369999999999</v>
      </c>
      <c r="AL328" s="67">
        <v>22220.12</v>
      </c>
      <c r="AM328" s="67">
        <v>9541.75</v>
      </c>
      <c r="AN328" s="67">
        <v>12678.369999999999</v>
      </c>
      <c r="AO328" s="67">
        <v>22220.12</v>
      </c>
      <c r="AP328" s="67">
        <v>44528.17</v>
      </c>
      <c r="AQ328" s="67">
        <v>59165.84</v>
      </c>
      <c r="AR328" s="67">
        <v>103694.01</v>
      </c>
      <c r="AS328" s="67">
        <v>0</v>
      </c>
      <c r="AT328" s="67">
        <v>0</v>
      </c>
      <c r="AU328" s="67">
        <v>0</v>
      </c>
      <c r="AV328" s="67">
        <v>103694.01</v>
      </c>
      <c r="AW328" s="67">
        <v>0</v>
      </c>
    </row>
    <row r="329" spans="1:49" s="8" customFormat="1" ht="10.5" customHeight="1" x14ac:dyDescent="0.15">
      <c r="A329" s="30">
        <f t="shared" si="4"/>
        <v>318</v>
      </c>
      <c r="B329" s="30" t="s">
        <v>14</v>
      </c>
      <c r="C329" s="30">
        <v>7034</v>
      </c>
      <c r="D329" s="31">
        <v>44013</v>
      </c>
      <c r="E329" s="32">
        <v>44470</v>
      </c>
      <c r="F329" s="33" t="s">
        <v>37</v>
      </c>
      <c r="G329" s="31">
        <v>36922</v>
      </c>
      <c r="H329" s="31">
        <v>37959</v>
      </c>
      <c r="I329" s="31" t="s">
        <v>32</v>
      </c>
      <c r="J329" s="31" t="s">
        <v>15</v>
      </c>
      <c r="K329" s="31" t="s">
        <v>2</v>
      </c>
      <c r="L329" s="34" t="s">
        <v>22</v>
      </c>
      <c r="M329" s="30" t="s">
        <v>1</v>
      </c>
      <c r="N329" s="34" t="s">
        <v>4</v>
      </c>
      <c r="O329" s="37">
        <v>44013</v>
      </c>
      <c r="P329" s="35">
        <v>74070.89</v>
      </c>
      <c r="Q329" s="35">
        <v>98535.99</v>
      </c>
      <c r="R329" s="35">
        <v>172606.88</v>
      </c>
      <c r="S329" s="35">
        <v>11110.63</v>
      </c>
      <c r="T329" s="35">
        <v>14780.390000000001</v>
      </c>
      <c r="U329" s="36">
        <v>25891.02</v>
      </c>
      <c r="V329" s="36">
        <v>11110.63</v>
      </c>
      <c r="W329" s="36">
        <v>14780.390000000001</v>
      </c>
      <c r="X329" s="35">
        <v>25891.02</v>
      </c>
      <c r="Y329" s="35">
        <v>51849.63</v>
      </c>
      <c r="Z329" s="35">
        <v>68975.209999999992</v>
      </c>
      <c r="AA329" s="35">
        <v>120824.84</v>
      </c>
      <c r="AB329" s="35">
        <v>0</v>
      </c>
      <c r="AC329" s="35">
        <v>0</v>
      </c>
      <c r="AD329" s="35">
        <v>0</v>
      </c>
      <c r="AE329" s="35">
        <v>120824.84</v>
      </c>
      <c r="AF329" s="35">
        <v>0</v>
      </c>
      <c r="AG329" s="35">
        <v>82318.570000000007</v>
      </c>
      <c r="AH329" s="35">
        <v>109507.82</v>
      </c>
      <c r="AI329" s="35">
        <v>191826.39</v>
      </c>
      <c r="AJ329" s="35">
        <v>12347.78</v>
      </c>
      <c r="AK329" s="35">
        <v>16426.159999999996</v>
      </c>
      <c r="AL329" s="35">
        <v>28773.94</v>
      </c>
      <c r="AM329" s="35">
        <v>12347.78</v>
      </c>
      <c r="AN329" s="35">
        <v>16426.159999999996</v>
      </c>
      <c r="AO329" s="35">
        <v>28773.94</v>
      </c>
      <c r="AP329" s="35">
        <v>57623.01</v>
      </c>
      <c r="AQ329" s="35">
        <v>76655.5</v>
      </c>
      <c r="AR329" s="35">
        <v>134278.51</v>
      </c>
      <c r="AS329" s="35">
        <v>0</v>
      </c>
      <c r="AT329" s="35">
        <v>0</v>
      </c>
      <c r="AU329" s="35">
        <v>0</v>
      </c>
      <c r="AV329" s="35">
        <v>134278.51</v>
      </c>
      <c r="AW329" s="35">
        <v>0</v>
      </c>
    </row>
    <row r="330" spans="1:49" s="8" customFormat="1" ht="10.5" customHeight="1" x14ac:dyDescent="0.15">
      <c r="A330" s="61">
        <f t="shared" si="4"/>
        <v>319</v>
      </c>
      <c r="B330" s="61" t="s">
        <v>14</v>
      </c>
      <c r="C330" s="61">
        <v>7035</v>
      </c>
      <c r="D330" s="62">
        <v>44013</v>
      </c>
      <c r="E330" s="63">
        <v>44470</v>
      </c>
      <c r="F330" s="64" t="s">
        <v>37</v>
      </c>
      <c r="G330" s="62">
        <v>36922</v>
      </c>
      <c r="H330" s="62">
        <v>37959</v>
      </c>
      <c r="I330" s="62" t="s">
        <v>32</v>
      </c>
      <c r="J330" s="62" t="s">
        <v>15</v>
      </c>
      <c r="K330" s="62" t="s">
        <v>2</v>
      </c>
      <c r="L330" s="65" t="s">
        <v>22</v>
      </c>
      <c r="M330" s="61" t="s">
        <v>1</v>
      </c>
      <c r="N330" s="65" t="s">
        <v>4</v>
      </c>
      <c r="O330" s="66">
        <v>44013</v>
      </c>
      <c r="P330" s="67">
        <v>76970.960000000006</v>
      </c>
      <c r="Q330" s="67">
        <v>96093.46</v>
      </c>
      <c r="R330" s="67">
        <v>173064.42</v>
      </c>
      <c r="S330" s="67">
        <v>11545.64</v>
      </c>
      <c r="T330" s="67">
        <v>14414.010000000002</v>
      </c>
      <c r="U330" s="68">
        <v>25959.65</v>
      </c>
      <c r="V330" s="68">
        <v>11545.64</v>
      </c>
      <c r="W330" s="68">
        <v>14414.010000000002</v>
      </c>
      <c r="X330" s="67">
        <v>25959.65</v>
      </c>
      <c r="Y330" s="67">
        <v>53879.68</v>
      </c>
      <c r="Z330" s="67">
        <v>67265.440000000002</v>
      </c>
      <c r="AA330" s="67">
        <v>121145.12</v>
      </c>
      <c r="AB330" s="67">
        <v>76970.960000000006</v>
      </c>
      <c r="AC330" s="67">
        <v>8466.7999999999993</v>
      </c>
      <c r="AD330" s="67">
        <v>16933.599999999999</v>
      </c>
      <c r="AE330" s="67">
        <v>121145.12</v>
      </c>
      <c r="AF330" s="67">
        <v>8466.7999999999993</v>
      </c>
      <c r="AG330" s="67">
        <v>85541.56</v>
      </c>
      <c r="AH330" s="67">
        <v>106793.33000000002</v>
      </c>
      <c r="AI330" s="67">
        <v>192334.89</v>
      </c>
      <c r="AJ330" s="67">
        <v>12831.23</v>
      </c>
      <c r="AK330" s="67">
        <v>16018.990000000002</v>
      </c>
      <c r="AL330" s="67">
        <v>28850.22</v>
      </c>
      <c r="AM330" s="67">
        <v>12831.23</v>
      </c>
      <c r="AN330" s="67">
        <v>16018.990000000002</v>
      </c>
      <c r="AO330" s="67">
        <v>28850.22</v>
      </c>
      <c r="AP330" s="67">
        <v>59879.1</v>
      </c>
      <c r="AQ330" s="67">
        <v>74755.350000000006</v>
      </c>
      <c r="AR330" s="67">
        <v>134634.45000000001</v>
      </c>
      <c r="AS330" s="67">
        <v>85541.56</v>
      </c>
      <c r="AT330" s="67">
        <v>9409.57</v>
      </c>
      <c r="AU330" s="67">
        <v>18819.14</v>
      </c>
      <c r="AV330" s="67">
        <v>134634.45000000001</v>
      </c>
      <c r="AW330" s="67">
        <v>9409.57</v>
      </c>
    </row>
    <row r="331" spans="1:49" s="8" customFormat="1" ht="10.5" customHeight="1" x14ac:dyDescent="0.15">
      <c r="A331" s="30">
        <f t="shared" si="4"/>
        <v>320</v>
      </c>
      <c r="B331" s="30" t="s">
        <v>14</v>
      </c>
      <c r="C331" s="30">
        <v>7045</v>
      </c>
      <c r="D331" s="31">
        <v>44013</v>
      </c>
      <c r="E331" s="32">
        <v>44470</v>
      </c>
      <c r="F331" s="33" t="s">
        <v>37</v>
      </c>
      <c r="G331" s="31">
        <v>36922</v>
      </c>
      <c r="H331" s="31">
        <v>37959</v>
      </c>
      <c r="I331" s="31" t="s">
        <v>32</v>
      </c>
      <c r="J331" s="31" t="s">
        <v>15</v>
      </c>
      <c r="K331" s="31" t="s">
        <v>2</v>
      </c>
      <c r="L331" s="34" t="s">
        <v>22</v>
      </c>
      <c r="M331" s="30" t="s">
        <v>1</v>
      </c>
      <c r="N331" s="34" t="s">
        <v>4</v>
      </c>
      <c r="O331" s="37">
        <v>44013</v>
      </c>
      <c r="P331" s="35">
        <v>67754.22</v>
      </c>
      <c r="Q331" s="35">
        <v>89979.53</v>
      </c>
      <c r="R331" s="35">
        <v>157733.75</v>
      </c>
      <c r="S331" s="35">
        <v>10163.129999999999</v>
      </c>
      <c r="T331" s="35">
        <v>13496.92</v>
      </c>
      <c r="U331" s="36">
        <v>23660.05</v>
      </c>
      <c r="V331" s="36">
        <v>10163.129999999999</v>
      </c>
      <c r="W331" s="36">
        <v>13496.92</v>
      </c>
      <c r="X331" s="35">
        <v>23660.05</v>
      </c>
      <c r="Y331" s="35">
        <v>47427.96</v>
      </c>
      <c r="Z331" s="35">
        <v>62985.689999999995</v>
      </c>
      <c r="AA331" s="35">
        <v>110413.65</v>
      </c>
      <c r="AB331" s="35">
        <v>0</v>
      </c>
      <c r="AC331" s="35">
        <v>0</v>
      </c>
      <c r="AD331" s="35">
        <v>0</v>
      </c>
      <c r="AE331" s="35">
        <v>110413.65</v>
      </c>
      <c r="AF331" s="35">
        <v>0</v>
      </c>
      <c r="AG331" s="35">
        <v>75298.55</v>
      </c>
      <c r="AH331" s="35">
        <v>99998.62000000001</v>
      </c>
      <c r="AI331" s="35">
        <v>175297.17</v>
      </c>
      <c r="AJ331" s="35">
        <v>11294.78</v>
      </c>
      <c r="AK331" s="35">
        <v>14999.78</v>
      </c>
      <c r="AL331" s="35">
        <v>26294.560000000001</v>
      </c>
      <c r="AM331" s="35">
        <v>11294.78</v>
      </c>
      <c r="AN331" s="35">
        <v>14999.78</v>
      </c>
      <c r="AO331" s="35">
        <v>26294.560000000001</v>
      </c>
      <c r="AP331" s="35">
        <v>52708.99</v>
      </c>
      <c r="AQ331" s="35">
        <v>69999.06</v>
      </c>
      <c r="AR331" s="35">
        <v>122708.05</v>
      </c>
      <c r="AS331" s="35">
        <v>0</v>
      </c>
      <c r="AT331" s="35">
        <v>0</v>
      </c>
      <c r="AU331" s="35">
        <v>0</v>
      </c>
      <c r="AV331" s="35">
        <v>122708.05</v>
      </c>
      <c r="AW331" s="35">
        <v>0</v>
      </c>
    </row>
    <row r="332" spans="1:49" s="8" customFormat="1" ht="10.5" customHeight="1" x14ac:dyDescent="0.15">
      <c r="A332" s="61">
        <f t="shared" si="4"/>
        <v>321</v>
      </c>
      <c r="B332" s="61" t="s">
        <v>14</v>
      </c>
      <c r="C332" s="61">
        <v>7046</v>
      </c>
      <c r="D332" s="62">
        <v>44013</v>
      </c>
      <c r="E332" s="63">
        <v>44470</v>
      </c>
      <c r="F332" s="64" t="s">
        <v>37</v>
      </c>
      <c r="G332" s="62">
        <v>36922</v>
      </c>
      <c r="H332" s="62">
        <v>37959</v>
      </c>
      <c r="I332" s="62" t="s">
        <v>32</v>
      </c>
      <c r="J332" s="62" t="s">
        <v>15</v>
      </c>
      <c r="K332" s="62" t="s">
        <v>2</v>
      </c>
      <c r="L332" s="65" t="s">
        <v>22</v>
      </c>
      <c r="M332" s="61" t="s">
        <v>1</v>
      </c>
      <c r="N332" s="65" t="s">
        <v>4</v>
      </c>
      <c r="O332" s="66">
        <v>44013</v>
      </c>
      <c r="P332" s="67">
        <v>65325.120000000003</v>
      </c>
      <c r="Q332" s="67">
        <v>87057.13</v>
      </c>
      <c r="R332" s="67">
        <v>152382.25</v>
      </c>
      <c r="S332" s="67">
        <v>9798.76</v>
      </c>
      <c r="T332" s="67">
        <v>13058.56</v>
      </c>
      <c r="U332" s="68">
        <v>22857.32</v>
      </c>
      <c r="V332" s="68">
        <v>9798.76</v>
      </c>
      <c r="W332" s="68">
        <v>13058.56</v>
      </c>
      <c r="X332" s="67">
        <v>22857.32</v>
      </c>
      <c r="Y332" s="67">
        <v>45727.6</v>
      </c>
      <c r="Z332" s="67">
        <v>60940.01</v>
      </c>
      <c r="AA332" s="67">
        <v>106667.61</v>
      </c>
      <c r="AB332" s="67">
        <v>899.41</v>
      </c>
      <c r="AC332" s="67">
        <v>98.93</v>
      </c>
      <c r="AD332" s="67">
        <v>0</v>
      </c>
      <c r="AE332" s="67">
        <v>106667.61</v>
      </c>
      <c r="AF332" s="67">
        <v>98.93</v>
      </c>
      <c r="AG332" s="67">
        <v>72598.960000000006</v>
      </c>
      <c r="AH332" s="67">
        <v>96750.83</v>
      </c>
      <c r="AI332" s="67">
        <v>169349.79</v>
      </c>
      <c r="AJ332" s="67">
        <v>10889.83</v>
      </c>
      <c r="AK332" s="67">
        <v>14512.62</v>
      </c>
      <c r="AL332" s="67">
        <v>25402.45</v>
      </c>
      <c r="AM332" s="67">
        <v>10889.83</v>
      </c>
      <c r="AN332" s="67">
        <v>14512.62</v>
      </c>
      <c r="AO332" s="67">
        <v>25402.45</v>
      </c>
      <c r="AP332" s="67">
        <v>50819.3</v>
      </c>
      <c r="AQ332" s="67">
        <v>67725.59</v>
      </c>
      <c r="AR332" s="67">
        <v>118544.89</v>
      </c>
      <c r="AS332" s="67">
        <v>999.55</v>
      </c>
      <c r="AT332" s="67">
        <v>109.95</v>
      </c>
      <c r="AU332" s="67">
        <v>0</v>
      </c>
      <c r="AV332" s="67">
        <v>118544.89</v>
      </c>
      <c r="AW332" s="67">
        <v>109.95</v>
      </c>
    </row>
    <row r="333" spans="1:49" s="8" customFormat="1" ht="10.5" customHeight="1" x14ac:dyDescent="0.15">
      <c r="A333" s="30">
        <f t="shared" ref="A333:A348" si="5">A332+1</f>
        <v>322</v>
      </c>
      <c r="B333" s="30" t="s">
        <v>14</v>
      </c>
      <c r="C333" s="30">
        <v>7047</v>
      </c>
      <c r="D333" s="31">
        <v>44013</v>
      </c>
      <c r="E333" s="32">
        <v>44470</v>
      </c>
      <c r="F333" s="33" t="s">
        <v>37</v>
      </c>
      <c r="G333" s="31">
        <v>36922</v>
      </c>
      <c r="H333" s="31">
        <v>37959</v>
      </c>
      <c r="I333" s="31" t="s">
        <v>32</v>
      </c>
      <c r="J333" s="31" t="s">
        <v>15</v>
      </c>
      <c r="K333" s="31" t="s">
        <v>2</v>
      </c>
      <c r="L333" s="34" t="s">
        <v>22</v>
      </c>
      <c r="M333" s="30" t="s">
        <v>1</v>
      </c>
      <c r="N333" s="34" t="s">
        <v>4</v>
      </c>
      <c r="O333" s="37">
        <v>44013</v>
      </c>
      <c r="P333" s="35">
        <v>92848.9</v>
      </c>
      <c r="Q333" s="35">
        <v>117694.95999999999</v>
      </c>
      <c r="R333" s="35">
        <v>210543.86</v>
      </c>
      <c r="S333" s="35">
        <v>13927.33</v>
      </c>
      <c r="T333" s="35">
        <v>17654.230000000003</v>
      </c>
      <c r="U333" s="36">
        <v>31581.56</v>
      </c>
      <c r="V333" s="36">
        <v>13927.33</v>
      </c>
      <c r="W333" s="36">
        <v>17654.230000000003</v>
      </c>
      <c r="X333" s="35">
        <v>31581.56</v>
      </c>
      <c r="Y333" s="35">
        <v>64994.239999999998</v>
      </c>
      <c r="Z333" s="35">
        <v>82386.5</v>
      </c>
      <c r="AA333" s="35">
        <v>147380.74</v>
      </c>
      <c r="AB333" s="35">
        <v>92848.9</v>
      </c>
      <c r="AC333" s="35">
        <v>10213.370000000001</v>
      </c>
      <c r="AD333" s="35">
        <v>20426.740000000002</v>
      </c>
      <c r="AE333" s="35">
        <v>147380.74</v>
      </c>
      <c r="AF333" s="35">
        <v>10213.370000000001</v>
      </c>
      <c r="AG333" s="35">
        <v>103187.47</v>
      </c>
      <c r="AH333" s="35">
        <v>130800.13999999998</v>
      </c>
      <c r="AI333" s="35">
        <v>233987.61</v>
      </c>
      <c r="AJ333" s="35">
        <v>15478.11</v>
      </c>
      <c r="AK333" s="35">
        <v>19620.010000000002</v>
      </c>
      <c r="AL333" s="35">
        <v>35098.120000000003</v>
      </c>
      <c r="AM333" s="35">
        <v>15478.11</v>
      </c>
      <c r="AN333" s="35">
        <v>19620.010000000002</v>
      </c>
      <c r="AO333" s="35">
        <v>35098.120000000003</v>
      </c>
      <c r="AP333" s="35">
        <v>72231.25</v>
      </c>
      <c r="AQ333" s="35">
        <v>91560.12</v>
      </c>
      <c r="AR333" s="35">
        <v>163791.37</v>
      </c>
      <c r="AS333" s="35">
        <v>103187.49</v>
      </c>
      <c r="AT333" s="35">
        <v>11350.62</v>
      </c>
      <c r="AU333" s="35">
        <v>22701.24</v>
      </c>
      <c r="AV333" s="35">
        <v>163791.37</v>
      </c>
      <c r="AW333" s="35">
        <v>11350.62</v>
      </c>
    </row>
    <row r="334" spans="1:49" s="8" customFormat="1" ht="10.5" customHeight="1" x14ac:dyDescent="0.15">
      <c r="A334" s="61">
        <f t="shared" si="5"/>
        <v>323</v>
      </c>
      <c r="B334" s="61" t="s">
        <v>14</v>
      </c>
      <c r="C334" s="61">
        <v>7048</v>
      </c>
      <c r="D334" s="62">
        <v>44013</v>
      </c>
      <c r="E334" s="63">
        <v>44470</v>
      </c>
      <c r="F334" s="64" t="s">
        <v>70</v>
      </c>
      <c r="G334" s="62">
        <v>39854</v>
      </c>
      <c r="H334" s="62">
        <v>43232</v>
      </c>
      <c r="I334" s="62" t="s">
        <v>76</v>
      </c>
      <c r="J334" s="62" t="s">
        <v>28</v>
      </c>
      <c r="K334" s="62" t="s">
        <v>38</v>
      </c>
      <c r="L334" s="65" t="s">
        <v>23</v>
      </c>
      <c r="M334" s="61" t="s">
        <v>1</v>
      </c>
      <c r="N334" s="65" t="s">
        <v>4</v>
      </c>
      <c r="O334" s="66">
        <v>44013</v>
      </c>
      <c r="P334" s="67">
        <v>616649.63</v>
      </c>
      <c r="Q334" s="67">
        <v>329178.33999999997</v>
      </c>
      <c r="R334" s="67">
        <v>945827.97</v>
      </c>
      <c r="S334" s="67">
        <v>18499.48</v>
      </c>
      <c r="T334" s="67">
        <v>9875.34</v>
      </c>
      <c r="U334" s="68">
        <v>28374.82</v>
      </c>
      <c r="V334" s="68">
        <v>0</v>
      </c>
      <c r="W334" s="68">
        <v>0</v>
      </c>
      <c r="X334" s="67">
        <v>0</v>
      </c>
      <c r="Y334" s="67">
        <v>598150.15</v>
      </c>
      <c r="Z334" s="67">
        <v>319303</v>
      </c>
      <c r="AA334" s="67">
        <v>917453.15</v>
      </c>
      <c r="AB334" s="67">
        <v>616649.63</v>
      </c>
      <c r="AC334" s="67">
        <v>67831.45</v>
      </c>
      <c r="AD334" s="67">
        <v>135662.9</v>
      </c>
      <c r="AE334" s="67">
        <v>917453.15</v>
      </c>
      <c r="AF334" s="67">
        <v>67831.45</v>
      </c>
      <c r="AG334" s="67">
        <v>685312.7</v>
      </c>
      <c r="AH334" s="67">
        <v>365831.88000000012</v>
      </c>
      <c r="AI334" s="67">
        <v>1051144.58</v>
      </c>
      <c r="AJ334" s="67">
        <v>20559.37</v>
      </c>
      <c r="AK334" s="67">
        <v>10974.940000000002</v>
      </c>
      <c r="AL334" s="67">
        <v>31534.31</v>
      </c>
      <c r="AM334" s="67">
        <v>0</v>
      </c>
      <c r="AN334" s="67">
        <v>0</v>
      </c>
      <c r="AO334" s="67">
        <v>0</v>
      </c>
      <c r="AP334" s="67">
        <v>664753.32999999996</v>
      </c>
      <c r="AQ334" s="67">
        <v>354856.94000000006</v>
      </c>
      <c r="AR334" s="67">
        <v>1019610.27</v>
      </c>
      <c r="AS334" s="67">
        <v>685312.7</v>
      </c>
      <c r="AT334" s="67">
        <v>75384.39</v>
      </c>
      <c r="AU334" s="67">
        <v>150768.78</v>
      </c>
      <c r="AV334" s="67">
        <v>1019610.27</v>
      </c>
      <c r="AW334" s="67">
        <v>75384.39</v>
      </c>
    </row>
    <row r="335" spans="1:49" s="8" customFormat="1" ht="10.5" customHeight="1" x14ac:dyDescent="0.15">
      <c r="A335" s="30">
        <f t="shared" si="5"/>
        <v>324</v>
      </c>
      <c r="B335" s="30" t="s">
        <v>14</v>
      </c>
      <c r="C335" s="30">
        <v>7050</v>
      </c>
      <c r="D335" s="31">
        <v>44013</v>
      </c>
      <c r="E335" s="32">
        <v>44470</v>
      </c>
      <c r="F335" s="33" t="s">
        <v>63</v>
      </c>
      <c r="G335" s="31">
        <v>34227</v>
      </c>
      <c r="H335" s="31">
        <v>36684</v>
      </c>
      <c r="I335" s="31" t="s">
        <v>74</v>
      </c>
      <c r="J335" s="31" t="s">
        <v>34</v>
      </c>
      <c r="K335" s="31" t="s">
        <v>2</v>
      </c>
      <c r="L335" s="34" t="s">
        <v>80</v>
      </c>
      <c r="M335" s="30" t="s">
        <v>1</v>
      </c>
      <c r="N335" s="34" t="s">
        <v>4</v>
      </c>
      <c r="O335" s="37">
        <v>44013</v>
      </c>
      <c r="P335" s="35">
        <v>26218.3</v>
      </c>
      <c r="Q335" s="35">
        <v>45304.399999999994</v>
      </c>
      <c r="R335" s="35">
        <v>71522.7</v>
      </c>
      <c r="S335" s="35">
        <v>2621.83</v>
      </c>
      <c r="T335" s="35">
        <v>4530.43</v>
      </c>
      <c r="U335" s="36">
        <v>7152.26</v>
      </c>
      <c r="V335" s="36">
        <v>0</v>
      </c>
      <c r="W335" s="36">
        <v>0</v>
      </c>
      <c r="X335" s="35">
        <v>0</v>
      </c>
      <c r="Y335" s="35">
        <v>23596.47</v>
      </c>
      <c r="Z335" s="35">
        <v>40773.97</v>
      </c>
      <c r="AA335" s="35">
        <v>64370.44</v>
      </c>
      <c r="AB335" s="35">
        <v>14609.97</v>
      </c>
      <c r="AC335" s="35">
        <v>1607.09</v>
      </c>
      <c r="AD335" s="35">
        <v>3214.18</v>
      </c>
      <c r="AE335" s="35">
        <v>64370.44</v>
      </c>
      <c r="AF335" s="35">
        <v>1607.09</v>
      </c>
      <c r="AG335" s="35">
        <v>29137.660000000003</v>
      </c>
      <c r="AH335" s="35">
        <v>50348.979999999996</v>
      </c>
      <c r="AI335" s="35">
        <v>79486.64</v>
      </c>
      <c r="AJ335" s="35">
        <v>2913.76</v>
      </c>
      <c r="AK335" s="35">
        <v>5034.8899999999994</v>
      </c>
      <c r="AL335" s="35">
        <v>7948.65</v>
      </c>
      <c r="AM335" s="35">
        <v>0</v>
      </c>
      <c r="AN335" s="35">
        <v>0</v>
      </c>
      <c r="AO335" s="35">
        <v>0</v>
      </c>
      <c r="AP335" s="35">
        <v>26223.9</v>
      </c>
      <c r="AQ335" s="35">
        <v>45314.090000000004</v>
      </c>
      <c r="AR335" s="35">
        <v>71537.990000000005</v>
      </c>
      <c r="AS335" s="35">
        <v>16236.76</v>
      </c>
      <c r="AT335" s="35">
        <v>1786.04</v>
      </c>
      <c r="AU335" s="35">
        <v>3572.08</v>
      </c>
      <c r="AV335" s="35">
        <v>71537.990000000005</v>
      </c>
      <c r="AW335" s="35">
        <v>1786.04</v>
      </c>
    </row>
    <row r="336" spans="1:49" s="8" customFormat="1" ht="10.5" customHeight="1" x14ac:dyDescent="0.15">
      <c r="A336" s="61">
        <f t="shared" si="5"/>
        <v>325</v>
      </c>
      <c r="B336" s="61" t="s">
        <v>14</v>
      </c>
      <c r="C336" s="61">
        <v>6972</v>
      </c>
      <c r="D336" s="62">
        <v>44012</v>
      </c>
      <c r="E336" s="63">
        <v>44470</v>
      </c>
      <c r="F336" s="64" t="s">
        <v>37</v>
      </c>
      <c r="G336" s="62">
        <v>36922</v>
      </c>
      <c r="H336" s="62">
        <v>37959</v>
      </c>
      <c r="I336" s="62" t="s">
        <v>32</v>
      </c>
      <c r="J336" s="62" t="s">
        <v>15</v>
      </c>
      <c r="K336" s="62" t="s">
        <v>2</v>
      </c>
      <c r="L336" s="65" t="s">
        <v>22</v>
      </c>
      <c r="M336" s="61" t="s">
        <v>1</v>
      </c>
      <c r="N336" s="65" t="s">
        <v>4</v>
      </c>
      <c r="O336" s="66">
        <v>44013</v>
      </c>
      <c r="P336" s="67">
        <v>57338.83</v>
      </c>
      <c r="Q336" s="67">
        <v>64408.520000000004</v>
      </c>
      <c r="R336" s="67">
        <v>121747.35</v>
      </c>
      <c r="S336" s="67">
        <v>8600.82</v>
      </c>
      <c r="T336" s="67">
        <v>9661.27</v>
      </c>
      <c r="U336" s="68">
        <v>18262.09</v>
      </c>
      <c r="V336" s="68">
        <v>8600.82</v>
      </c>
      <c r="W336" s="68">
        <v>9661.27</v>
      </c>
      <c r="X336" s="67">
        <v>18262.09</v>
      </c>
      <c r="Y336" s="67">
        <v>40137.19</v>
      </c>
      <c r="Z336" s="67">
        <v>45085.979999999996</v>
      </c>
      <c r="AA336" s="67">
        <v>85223.17</v>
      </c>
      <c r="AB336" s="67">
        <v>58762.66</v>
      </c>
      <c r="AC336" s="67">
        <v>6463.89</v>
      </c>
      <c r="AD336" s="67">
        <v>12614.54</v>
      </c>
      <c r="AE336" s="67">
        <v>85223.17</v>
      </c>
      <c r="AF336" s="67">
        <v>6463.89</v>
      </c>
      <c r="AG336" s="67">
        <v>63723.4</v>
      </c>
      <c r="AH336" s="67">
        <v>71580.329999999987</v>
      </c>
      <c r="AI336" s="67">
        <v>135303.72999999998</v>
      </c>
      <c r="AJ336" s="67">
        <v>9558.5</v>
      </c>
      <c r="AK336" s="67">
        <v>10737.04</v>
      </c>
      <c r="AL336" s="67">
        <v>20295.54</v>
      </c>
      <c r="AM336" s="67">
        <v>9558.5</v>
      </c>
      <c r="AN336" s="67">
        <v>10737.04</v>
      </c>
      <c r="AO336" s="67">
        <v>20295.54</v>
      </c>
      <c r="AP336" s="67">
        <v>44606.400000000001</v>
      </c>
      <c r="AQ336" s="67">
        <v>50106.249999999993</v>
      </c>
      <c r="AR336" s="67">
        <v>94712.65</v>
      </c>
      <c r="AS336" s="67">
        <v>65305.8</v>
      </c>
      <c r="AT336" s="67">
        <v>7183.63</v>
      </c>
      <c r="AU336" s="67">
        <v>14367.26</v>
      </c>
      <c r="AV336" s="67">
        <v>94712.65</v>
      </c>
      <c r="AW336" s="67">
        <v>7183.63</v>
      </c>
    </row>
    <row r="337" spans="1:49" s="8" customFormat="1" ht="10.5" customHeight="1" x14ac:dyDescent="0.15">
      <c r="A337" s="30">
        <f t="shared" si="5"/>
        <v>326</v>
      </c>
      <c r="B337" s="30" t="s">
        <v>14</v>
      </c>
      <c r="C337" s="30">
        <v>6973</v>
      </c>
      <c r="D337" s="31">
        <v>44012</v>
      </c>
      <c r="E337" s="32">
        <v>44470</v>
      </c>
      <c r="F337" s="33" t="s">
        <v>37</v>
      </c>
      <c r="G337" s="31">
        <v>36922</v>
      </c>
      <c r="H337" s="31">
        <v>37959</v>
      </c>
      <c r="I337" s="31" t="s">
        <v>32</v>
      </c>
      <c r="J337" s="31" t="s">
        <v>15</v>
      </c>
      <c r="K337" s="31" t="s">
        <v>2</v>
      </c>
      <c r="L337" s="34" t="s">
        <v>22</v>
      </c>
      <c r="M337" s="30" t="s">
        <v>1</v>
      </c>
      <c r="N337" s="34" t="s">
        <v>4</v>
      </c>
      <c r="O337" s="37">
        <v>44013</v>
      </c>
      <c r="P337" s="35">
        <v>95082.31</v>
      </c>
      <c r="Q337" s="35">
        <v>106944.53</v>
      </c>
      <c r="R337" s="35">
        <v>202026.84</v>
      </c>
      <c r="S337" s="35">
        <v>14262.34</v>
      </c>
      <c r="T337" s="35">
        <v>16041.669999999998</v>
      </c>
      <c r="U337" s="36">
        <v>30304.01</v>
      </c>
      <c r="V337" s="36">
        <v>14262.34</v>
      </c>
      <c r="W337" s="36">
        <v>16041.669999999998</v>
      </c>
      <c r="X337" s="35">
        <v>30304.01</v>
      </c>
      <c r="Y337" s="35">
        <v>66557.63</v>
      </c>
      <c r="Z337" s="35">
        <v>74861.19</v>
      </c>
      <c r="AA337" s="35">
        <v>141418.82</v>
      </c>
      <c r="AB337" s="35">
        <v>97333.89</v>
      </c>
      <c r="AC337" s="35">
        <v>10706.72</v>
      </c>
      <c r="AD337" s="35">
        <v>20918.099999999999</v>
      </c>
      <c r="AE337" s="35">
        <v>141418.82</v>
      </c>
      <c r="AF337" s="35">
        <v>10706.72</v>
      </c>
      <c r="AG337" s="35">
        <v>105669.58</v>
      </c>
      <c r="AH337" s="35">
        <v>118852.64</v>
      </c>
      <c r="AI337" s="35">
        <v>224522.22</v>
      </c>
      <c r="AJ337" s="35">
        <v>15850.43</v>
      </c>
      <c r="AK337" s="35">
        <v>17827.879999999997</v>
      </c>
      <c r="AL337" s="35">
        <v>33678.31</v>
      </c>
      <c r="AM337" s="35">
        <v>15850.43</v>
      </c>
      <c r="AN337" s="35">
        <v>17827.879999999997</v>
      </c>
      <c r="AO337" s="35">
        <v>33678.31</v>
      </c>
      <c r="AP337" s="35">
        <v>73968.72</v>
      </c>
      <c r="AQ337" s="35">
        <v>83196.88</v>
      </c>
      <c r="AR337" s="35">
        <v>157165.6</v>
      </c>
      <c r="AS337" s="35">
        <v>108171.88</v>
      </c>
      <c r="AT337" s="35">
        <v>11898.9</v>
      </c>
      <c r="AU337" s="35">
        <v>23797.8</v>
      </c>
      <c r="AV337" s="35">
        <v>157165.6</v>
      </c>
      <c r="AW337" s="35">
        <v>11898.9</v>
      </c>
    </row>
    <row r="338" spans="1:49" s="8" customFormat="1" ht="10.5" customHeight="1" x14ac:dyDescent="0.15">
      <c r="A338" s="61">
        <f t="shared" si="5"/>
        <v>327</v>
      </c>
      <c r="B338" s="61" t="s">
        <v>14</v>
      </c>
      <c r="C338" s="61">
        <v>7007</v>
      </c>
      <c r="D338" s="62">
        <v>44013</v>
      </c>
      <c r="E338" s="63">
        <v>44470</v>
      </c>
      <c r="F338" s="64" t="s">
        <v>37</v>
      </c>
      <c r="G338" s="62">
        <v>36922</v>
      </c>
      <c r="H338" s="62">
        <v>37959</v>
      </c>
      <c r="I338" s="62" t="s">
        <v>32</v>
      </c>
      <c r="J338" s="62" t="s">
        <v>15</v>
      </c>
      <c r="K338" s="62" t="s">
        <v>2</v>
      </c>
      <c r="L338" s="65" t="s">
        <v>22</v>
      </c>
      <c r="M338" s="61" t="s">
        <v>1</v>
      </c>
      <c r="N338" s="65" t="s">
        <v>4</v>
      </c>
      <c r="O338" s="66">
        <v>44013</v>
      </c>
      <c r="P338" s="67">
        <v>67945.05</v>
      </c>
      <c r="Q338" s="67">
        <v>76209.98</v>
      </c>
      <c r="R338" s="67">
        <v>144155.03</v>
      </c>
      <c r="S338" s="67">
        <v>10191.75</v>
      </c>
      <c r="T338" s="67">
        <v>11431.48</v>
      </c>
      <c r="U338" s="68">
        <v>21623.23</v>
      </c>
      <c r="V338" s="68">
        <v>10191.75</v>
      </c>
      <c r="W338" s="68">
        <v>11431.48</v>
      </c>
      <c r="X338" s="67">
        <v>21623.23</v>
      </c>
      <c r="Y338" s="67">
        <v>47561.55</v>
      </c>
      <c r="Z338" s="67">
        <v>53347.020000000004</v>
      </c>
      <c r="AA338" s="67">
        <v>100908.57</v>
      </c>
      <c r="AB338" s="67">
        <v>69297.48</v>
      </c>
      <c r="AC338" s="67">
        <v>7622.72</v>
      </c>
      <c r="AD338" s="67">
        <v>14947.9</v>
      </c>
      <c r="AE338" s="67">
        <v>100908.57</v>
      </c>
      <c r="AF338" s="67">
        <v>7622.72</v>
      </c>
      <c r="AG338" s="67">
        <v>75510.62</v>
      </c>
      <c r="AH338" s="67">
        <v>84695.85</v>
      </c>
      <c r="AI338" s="67">
        <v>160206.47</v>
      </c>
      <c r="AJ338" s="67">
        <v>11326.58</v>
      </c>
      <c r="AK338" s="67">
        <v>12704.359999999999</v>
      </c>
      <c r="AL338" s="67">
        <v>24030.94</v>
      </c>
      <c r="AM338" s="67">
        <v>11326.58</v>
      </c>
      <c r="AN338" s="67">
        <v>12704.359999999999</v>
      </c>
      <c r="AO338" s="67">
        <v>24030.94</v>
      </c>
      <c r="AP338" s="67">
        <v>52857.46</v>
      </c>
      <c r="AQ338" s="67">
        <v>59287.13</v>
      </c>
      <c r="AR338" s="67">
        <v>112144.59</v>
      </c>
      <c r="AS338" s="67">
        <v>77013.649999999994</v>
      </c>
      <c r="AT338" s="67">
        <v>8471.5</v>
      </c>
      <c r="AU338" s="67">
        <v>16943</v>
      </c>
      <c r="AV338" s="67">
        <v>112144.59</v>
      </c>
      <c r="AW338" s="67">
        <v>8471.5</v>
      </c>
    </row>
    <row r="339" spans="1:49" s="8" customFormat="1" ht="10.5" customHeight="1" x14ac:dyDescent="0.15">
      <c r="A339" s="30">
        <f t="shared" si="5"/>
        <v>328</v>
      </c>
      <c r="B339" s="30" t="s">
        <v>14</v>
      </c>
      <c r="C339" s="30">
        <v>7009</v>
      </c>
      <c r="D339" s="31">
        <v>44013</v>
      </c>
      <c r="E339" s="32">
        <v>44470</v>
      </c>
      <c r="F339" s="33" t="s">
        <v>37</v>
      </c>
      <c r="G339" s="31">
        <v>36922</v>
      </c>
      <c r="H339" s="31">
        <v>37959</v>
      </c>
      <c r="I339" s="31" t="s">
        <v>32</v>
      </c>
      <c r="J339" s="31" t="s">
        <v>15</v>
      </c>
      <c r="K339" s="31" t="s">
        <v>2</v>
      </c>
      <c r="L339" s="34" t="s">
        <v>22</v>
      </c>
      <c r="M339" s="30" t="s">
        <v>1</v>
      </c>
      <c r="N339" s="34" t="s">
        <v>4</v>
      </c>
      <c r="O339" s="37">
        <v>44013</v>
      </c>
      <c r="P339" s="35">
        <v>58746.31</v>
      </c>
      <c r="Q339" s="35">
        <v>65907.23</v>
      </c>
      <c r="R339" s="35">
        <v>124653.54</v>
      </c>
      <c r="S339" s="35">
        <v>8811.94</v>
      </c>
      <c r="T339" s="35">
        <v>9886.08</v>
      </c>
      <c r="U339" s="36">
        <v>18698.02</v>
      </c>
      <c r="V339" s="36">
        <v>8811.94</v>
      </c>
      <c r="W339" s="36">
        <v>9886.08</v>
      </c>
      <c r="X339" s="35">
        <v>18698.02</v>
      </c>
      <c r="Y339" s="35">
        <v>41122.43</v>
      </c>
      <c r="Z339" s="35">
        <v>46135.07</v>
      </c>
      <c r="AA339" s="35">
        <v>87257.5</v>
      </c>
      <c r="AB339" s="35">
        <v>60075.59</v>
      </c>
      <c r="AC339" s="35">
        <v>6608.31</v>
      </c>
      <c r="AD339" s="35">
        <v>12924.18</v>
      </c>
      <c r="AE339" s="35">
        <v>87257.5</v>
      </c>
      <c r="AF339" s="35">
        <v>6608.31</v>
      </c>
      <c r="AG339" s="35">
        <v>65287.61</v>
      </c>
      <c r="AH339" s="35">
        <v>73245.909999999989</v>
      </c>
      <c r="AI339" s="35">
        <v>138533.51999999999</v>
      </c>
      <c r="AJ339" s="35">
        <v>9793.1299999999992</v>
      </c>
      <c r="AK339" s="35">
        <v>10986.88</v>
      </c>
      <c r="AL339" s="35">
        <v>20780.009999999998</v>
      </c>
      <c r="AM339" s="35">
        <v>9793.1299999999992</v>
      </c>
      <c r="AN339" s="35">
        <v>10986.88</v>
      </c>
      <c r="AO339" s="35">
        <v>20780.009999999998</v>
      </c>
      <c r="AP339" s="35">
        <v>45701.35</v>
      </c>
      <c r="AQ339" s="35">
        <v>51272.15</v>
      </c>
      <c r="AR339" s="35">
        <v>96973.5</v>
      </c>
      <c r="AS339" s="35">
        <v>66764.92</v>
      </c>
      <c r="AT339" s="35">
        <v>7344.14</v>
      </c>
      <c r="AU339" s="35">
        <v>14688.28</v>
      </c>
      <c r="AV339" s="35">
        <v>96973.5</v>
      </c>
      <c r="AW339" s="35">
        <v>7344.14</v>
      </c>
    </row>
    <row r="340" spans="1:49" s="8" customFormat="1" ht="10.5" customHeight="1" x14ac:dyDescent="0.15">
      <c r="A340" s="61">
        <f t="shared" si="5"/>
        <v>329</v>
      </c>
      <c r="B340" s="61" t="s">
        <v>14</v>
      </c>
      <c r="C340" s="61">
        <v>7010</v>
      </c>
      <c r="D340" s="62">
        <v>44013</v>
      </c>
      <c r="E340" s="63">
        <v>44470</v>
      </c>
      <c r="F340" s="64" t="s">
        <v>37</v>
      </c>
      <c r="G340" s="62">
        <v>36922</v>
      </c>
      <c r="H340" s="62">
        <v>37959</v>
      </c>
      <c r="I340" s="62" t="s">
        <v>32</v>
      </c>
      <c r="J340" s="62" t="s">
        <v>15</v>
      </c>
      <c r="K340" s="62" t="s">
        <v>2</v>
      </c>
      <c r="L340" s="65" t="s">
        <v>22</v>
      </c>
      <c r="M340" s="61" t="s">
        <v>1</v>
      </c>
      <c r="N340" s="65" t="s">
        <v>4</v>
      </c>
      <c r="O340" s="66">
        <v>44013</v>
      </c>
      <c r="P340" s="67">
        <v>57747.25</v>
      </c>
      <c r="Q340" s="67">
        <v>64845.2</v>
      </c>
      <c r="R340" s="67">
        <v>122592.45</v>
      </c>
      <c r="S340" s="67">
        <v>8662.08</v>
      </c>
      <c r="T340" s="67">
        <v>9726.7699999999986</v>
      </c>
      <c r="U340" s="68">
        <v>18388.849999999999</v>
      </c>
      <c r="V340" s="68">
        <v>8662.08</v>
      </c>
      <c r="W340" s="68">
        <v>9726.7699999999986</v>
      </c>
      <c r="X340" s="67">
        <v>18388.849999999999</v>
      </c>
      <c r="Y340" s="67">
        <v>40423.089999999997</v>
      </c>
      <c r="Z340" s="67">
        <v>45391.66</v>
      </c>
      <c r="AA340" s="67">
        <v>85814.75</v>
      </c>
      <c r="AB340" s="67">
        <v>59118.1</v>
      </c>
      <c r="AC340" s="67">
        <v>6502.99</v>
      </c>
      <c r="AD340" s="67">
        <v>12704.38</v>
      </c>
      <c r="AE340" s="67">
        <v>85814.75</v>
      </c>
      <c r="AF340" s="67">
        <v>6502.99</v>
      </c>
      <c r="AG340" s="67">
        <v>64177.32</v>
      </c>
      <c r="AH340" s="67">
        <v>72065.62</v>
      </c>
      <c r="AI340" s="67">
        <v>136242.94</v>
      </c>
      <c r="AJ340" s="67">
        <v>9626.59</v>
      </c>
      <c r="AK340" s="67">
        <v>10809.829999999998</v>
      </c>
      <c r="AL340" s="67">
        <v>20436.419999999998</v>
      </c>
      <c r="AM340" s="67">
        <v>9626.59</v>
      </c>
      <c r="AN340" s="67">
        <v>10809.829999999998</v>
      </c>
      <c r="AO340" s="67">
        <v>20436.419999999998</v>
      </c>
      <c r="AP340" s="67">
        <v>44924.14</v>
      </c>
      <c r="AQ340" s="67">
        <v>50445.960000000006</v>
      </c>
      <c r="AR340" s="67">
        <v>95370.1</v>
      </c>
      <c r="AS340" s="67">
        <v>65700.81</v>
      </c>
      <c r="AT340" s="67">
        <v>7227.08</v>
      </c>
      <c r="AU340" s="67">
        <v>14454.16</v>
      </c>
      <c r="AV340" s="67">
        <v>95370.1</v>
      </c>
      <c r="AW340" s="67">
        <v>7227.08</v>
      </c>
    </row>
    <row r="341" spans="1:49" s="8" customFormat="1" ht="10.5" customHeight="1" x14ac:dyDescent="0.15">
      <c r="A341" s="30">
        <f t="shared" si="5"/>
        <v>330</v>
      </c>
      <c r="B341" s="30" t="s">
        <v>14</v>
      </c>
      <c r="C341" s="30">
        <v>7012</v>
      </c>
      <c r="D341" s="31">
        <v>44013</v>
      </c>
      <c r="E341" s="32">
        <v>44470</v>
      </c>
      <c r="F341" s="33" t="s">
        <v>37</v>
      </c>
      <c r="G341" s="31">
        <v>36922</v>
      </c>
      <c r="H341" s="31">
        <v>37959</v>
      </c>
      <c r="I341" s="31" t="s">
        <v>32</v>
      </c>
      <c r="J341" s="31" t="s">
        <v>15</v>
      </c>
      <c r="K341" s="31" t="s">
        <v>2</v>
      </c>
      <c r="L341" s="34" t="s">
        <v>22</v>
      </c>
      <c r="M341" s="30" t="s">
        <v>1</v>
      </c>
      <c r="N341" s="34" t="s">
        <v>4</v>
      </c>
      <c r="O341" s="37">
        <v>44013</v>
      </c>
      <c r="P341" s="35">
        <v>57277.61</v>
      </c>
      <c r="Q341" s="35">
        <v>64141.5</v>
      </c>
      <c r="R341" s="35">
        <v>121419.11</v>
      </c>
      <c r="S341" s="35">
        <v>8591.64</v>
      </c>
      <c r="T341" s="35">
        <v>9621.2200000000012</v>
      </c>
      <c r="U341" s="36">
        <v>18212.86</v>
      </c>
      <c r="V341" s="36">
        <v>8591.64</v>
      </c>
      <c r="W341" s="36">
        <v>9621.2200000000012</v>
      </c>
      <c r="X341" s="35">
        <v>18212.86</v>
      </c>
      <c r="Y341" s="35">
        <v>40094.33</v>
      </c>
      <c r="Z341" s="35">
        <v>44899.06</v>
      </c>
      <c r="AA341" s="35">
        <v>84993.39</v>
      </c>
      <c r="AB341" s="35">
        <v>58656.12</v>
      </c>
      <c r="AC341" s="35">
        <v>6452.17</v>
      </c>
      <c r="AD341" s="35">
        <v>12601.06</v>
      </c>
      <c r="AE341" s="35">
        <v>84993.39</v>
      </c>
      <c r="AF341" s="35">
        <v>6452.17</v>
      </c>
      <c r="AG341" s="35">
        <v>63655.369999999995</v>
      </c>
      <c r="AH341" s="35">
        <v>71283.570000000007</v>
      </c>
      <c r="AI341" s="35">
        <v>134938.94</v>
      </c>
      <c r="AJ341" s="35">
        <v>9548.2999999999993</v>
      </c>
      <c r="AK341" s="35">
        <v>10692.530000000002</v>
      </c>
      <c r="AL341" s="35">
        <v>20240.830000000002</v>
      </c>
      <c r="AM341" s="35">
        <v>9548.2999999999993</v>
      </c>
      <c r="AN341" s="35">
        <v>10692.530000000002</v>
      </c>
      <c r="AO341" s="35">
        <v>20240.830000000002</v>
      </c>
      <c r="AP341" s="35">
        <v>44558.77</v>
      </c>
      <c r="AQ341" s="35">
        <v>49898.51</v>
      </c>
      <c r="AR341" s="35">
        <v>94457.279999999999</v>
      </c>
      <c r="AS341" s="35">
        <v>65187.39</v>
      </c>
      <c r="AT341" s="35">
        <v>7170.61</v>
      </c>
      <c r="AU341" s="35">
        <v>14341.22</v>
      </c>
      <c r="AV341" s="35">
        <v>94457.279999999999</v>
      </c>
      <c r="AW341" s="35">
        <v>7170.61</v>
      </c>
    </row>
    <row r="342" spans="1:49" s="8" customFormat="1" ht="10.5" customHeight="1" x14ac:dyDescent="0.15">
      <c r="A342" s="61">
        <f t="shared" si="5"/>
        <v>331</v>
      </c>
      <c r="B342" s="61" t="s">
        <v>14</v>
      </c>
      <c r="C342" s="61">
        <v>7013</v>
      </c>
      <c r="D342" s="62">
        <v>44013</v>
      </c>
      <c r="E342" s="63">
        <v>44470</v>
      </c>
      <c r="F342" s="64" t="s">
        <v>37</v>
      </c>
      <c r="G342" s="62">
        <v>36922</v>
      </c>
      <c r="H342" s="62">
        <v>37959</v>
      </c>
      <c r="I342" s="62" t="s">
        <v>32</v>
      </c>
      <c r="J342" s="62" t="s">
        <v>15</v>
      </c>
      <c r="K342" s="62" t="s">
        <v>2</v>
      </c>
      <c r="L342" s="65" t="s">
        <v>22</v>
      </c>
      <c r="M342" s="61" t="s">
        <v>1</v>
      </c>
      <c r="N342" s="65" t="s">
        <v>4</v>
      </c>
      <c r="O342" s="66">
        <v>44013</v>
      </c>
      <c r="P342" s="67">
        <v>72557.289999999994</v>
      </c>
      <c r="Q342" s="67">
        <v>78215.10000000002</v>
      </c>
      <c r="R342" s="67">
        <v>150772.39000000001</v>
      </c>
      <c r="S342" s="67">
        <v>10883.59</v>
      </c>
      <c r="T342" s="67">
        <v>11732.259999999998</v>
      </c>
      <c r="U342" s="68">
        <v>22615.85</v>
      </c>
      <c r="V342" s="68">
        <v>10883.59</v>
      </c>
      <c r="W342" s="68">
        <v>11732.259999999998</v>
      </c>
      <c r="X342" s="67">
        <v>22615.85</v>
      </c>
      <c r="Y342" s="67">
        <v>50790.11</v>
      </c>
      <c r="Z342" s="67">
        <v>54750.58</v>
      </c>
      <c r="AA342" s="67">
        <v>105540.69</v>
      </c>
      <c r="AB342" s="67">
        <v>72984.289999999994</v>
      </c>
      <c r="AC342" s="67">
        <v>8028.27</v>
      </c>
      <c r="AD342" s="67">
        <v>15962.6</v>
      </c>
      <c r="AE342" s="67">
        <v>105540.69</v>
      </c>
      <c r="AF342" s="67">
        <v>8028.27</v>
      </c>
      <c r="AG342" s="67">
        <v>80636.429999999993</v>
      </c>
      <c r="AH342" s="67">
        <v>86924.24000000002</v>
      </c>
      <c r="AI342" s="67">
        <v>167560.67000000001</v>
      </c>
      <c r="AJ342" s="67">
        <v>12095.46</v>
      </c>
      <c r="AK342" s="67">
        <v>13038.630000000001</v>
      </c>
      <c r="AL342" s="67">
        <v>25134.09</v>
      </c>
      <c r="AM342" s="67">
        <v>12095.46</v>
      </c>
      <c r="AN342" s="67">
        <v>13038.630000000001</v>
      </c>
      <c r="AO342" s="67">
        <v>25134.09</v>
      </c>
      <c r="AP342" s="67">
        <v>56445.51</v>
      </c>
      <c r="AQ342" s="67">
        <v>60846.98</v>
      </c>
      <c r="AR342" s="67">
        <v>117292.49</v>
      </c>
      <c r="AS342" s="67">
        <v>81110.98</v>
      </c>
      <c r="AT342" s="67">
        <v>8922.2000000000007</v>
      </c>
      <c r="AU342" s="67">
        <v>17844.400000000001</v>
      </c>
      <c r="AV342" s="67">
        <v>117292.49</v>
      </c>
      <c r="AW342" s="67">
        <v>8922.2000000000007</v>
      </c>
    </row>
    <row r="343" spans="1:49" s="8" customFormat="1" ht="10.5" customHeight="1" x14ac:dyDescent="0.15">
      <c r="A343" s="30">
        <f t="shared" si="5"/>
        <v>332</v>
      </c>
      <c r="B343" s="30" t="s">
        <v>14</v>
      </c>
      <c r="C343" s="30">
        <v>7014</v>
      </c>
      <c r="D343" s="31">
        <v>44013</v>
      </c>
      <c r="E343" s="32">
        <v>44470</v>
      </c>
      <c r="F343" s="33" t="s">
        <v>37</v>
      </c>
      <c r="G343" s="31">
        <v>36922</v>
      </c>
      <c r="H343" s="31">
        <v>37959</v>
      </c>
      <c r="I343" s="31" t="s">
        <v>32</v>
      </c>
      <c r="J343" s="31" t="s">
        <v>15</v>
      </c>
      <c r="K343" s="31" t="s">
        <v>2</v>
      </c>
      <c r="L343" s="34" t="s">
        <v>22</v>
      </c>
      <c r="M343" s="30" t="s">
        <v>1</v>
      </c>
      <c r="N343" s="34" t="s">
        <v>4</v>
      </c>
      <c r="O343" s="37">
        <v>44013</v>
      </c>
      <c r="P343" s="35">
        <v>112690.39</v>
      </c>
      <c r="Q343" s="35">
        <v>126388.27</v>
      </c>
      <c r="R343" s="35">
        <v>239078.66</v>
      </c>
      <c r="S343" s="35">
        <v>16903.55</v>
      </c>
      <c r="T343" s="35">
        <v>18958.23</v>
      </c>
      <c r="U343" s="36">
        <v>35861.78</v>
      </c>
      <c r="V343" s="36">
        <v>16903.55</v>
      </c>
      <c r="W343" s="36">
        <v>18958.23</v>
      </c>
      <c r="X343" s="35">
        <v>35861.78</v>
      </c>
      <c r="Y343" s="35">
        <v>78883.289999999994</v>
      </c>
      <c r="Z343" s="35">
        <v>88471.810000000012</v>
      </c>
      <c r="AA343" s="35">
        <v>167355.1</v>
      </c>
      <c r="AB343" s="35">
        <v>114237.05</v>
      </c>
      <c r="AC343" s="35">
        <v>12566.07</v>
      </c>
      <c r="AD343" s="35">
        <v>24791.88</v>
      </c>
      <c r="AE343" s="35">
        <v>167355.1</v>
      </c>
      <c r="AF343" s="35">
        <v>12566.07</v>
      </c>
      <c r="AG343" s="35">
        <v>125238.29000000001</v>
      </c>
      <c r="AH343" s="35">
        <v>140461.42000000001</v>
      </c>
      <c r="AI343" s="35">
        <v>265699.71000000002</v>
      </c>
      <c r="AJ343" s="35">
        <v>18785.73</v>
      </c>
      <c r="AK343" s="35">
        <v>21069.200000000001</v>
      </c>
      <c r="AL343" s="35">
        <v>39854.93</v>
      </c>
      <c r="AM343" s="35">
        <v>18785.73</v>
      </c>
      <c r="AN343" s="35">
        <v>21069.200000000001</v>
      </c>
      <c r="AO343" s="35">
        <v>39854.93</v>
      </c>
      <c r="AP343" s="35">
        <v>87666.83</v>
      </c>
      <c r="AQ343" s="35">
        <v>98323.02</v>
      </c>
      <c r="AR343" s="35">
        <v>185989.85</v>
      </c>
      <c r="AS343" s="35">
        <v>126957.18</v>
      </c>
      <c r="AT343" s="35">
        <v>13965.28</v>
      </c>
      <c r="AU343" s="35">
        <v>27930.560000000001</v>
      </c>
      <c r="AV343" s="35">
        <v>185989.85</v>
      </c>
      <c r="AW343" s="35">
        <v>13965.28</v>
      </c>
    </row>
    <row r="344" spans="1:49" s="8" customFormat="1" ht="10.5" customHeight="1" x14ac:dyDescent="0.15">
      <c r="A344" s="61">
        <f t="shared" si="5"/>
        <v>333</v>
      </c>
      <c r="B344" s="61" t="s">
        <v>14</v>
      </c>
      <c r="C344" s="61">
        <v>7016</v>
      </c>
      <c r="D344" s="62">
        <v>44013</v>
      </c>
      <c r="E344" s="63">
        <v>44470</v>
      </c>
      <c r="F344" s="64" t="s">
        <v>37</v>
      </c>
      <c r="G344" s="62">
        <v>36922</v>
      </c>
      <c r="H344" s="62">
        <v>37959</v>
      </c>
      <c r="I344" s="62" t="s">
        <v>32</v>
      </c>
      <c r="J344" s="62" t="s">
        <v>15</v>
      </c>
      <c r="K344" s="62" t="s">
        <v>2</v>
      </c>
      <c r="L344" s="65" t="s">
        <v>22</v>
      </c>
      <c r="M344" s="61" t="s">
        <v>1</v>
      </c>
      <c r="N344" s="65" t="s">
        <v>4</v>
      </c>
      <c r="O344" s="66">
        <v>44013</v>
      </c>
      <c r="P344" s="67">
        <v>65610.990000000005</v>
      </c>
      <c r="Q344" s="67">
        <v>73770.319999999992</v>
      </c>
      <c r="R344" s="67">
        <v>139381.31</v>
      </c>
      <c r="S344" s="67">
        <v>9841.64</v>
      </c>
      <c r="T344" s="67">
        <v>11065.54</v>
      </c>
      <c r="U344" s="68">
        <v>20907.18</v>
      </c>
      <c r="V344" s="68">
        <v>9841.64</v>
      </c>
      <c r="W344" s="68">
        <v>11065.54</v>
      </c>
      <c r="X344" s="67">
        <v>20907.18</v>
      </c>
      <c r="Y344" s="67">
        <v>45927.71</v>
      </c>
      <c r="Z344" s="67">
        <v>51639.24</v>
      </c>
      <c r="AA344" s="67">
        <v>97566.95</v>
      </c>
      <c r="AB344" s="67">
        <v>67299.12</v>
      </c>
      <c r="AC344" s="67">
        <v>7402.9</v>
      </c>
      <c r="AD344" s="67">
        <v>14434.4</v>
      </c>
      <c r="AE344" s="67">
        <v>97566.95</v>
      </c>
      <c r="AF344" s="67">
        <v>7402.9</v>
      </c>
      <c r="AG344" s="67">
        <v>72916.67</v>
      </c>
      <c r="AH344" s="67">
        <v>81984.539999999994</v>
      </c>
      <c r="AI344" s="67">
        <v>154901.21</v>
      </c>
      <c r="AJ344" s="67">
        <v>10937.49</v>
      </c>
      <c r="AK344" s="67">
        <v>12297.67</v>
      </c>
      <c r="AL344" s="67">
        <v>23235.16</v>
      </c>
      <c r="AM344" s="67">
        <v>10937.49</v>
      </c>
      <c r="AN344" s="67">
        <v>12297.67</v>
      </c>
      <c r="AO344" s="67">
        <v>23235.16</v>
      </c>
      <c r="AP344" s="67">
        <v>51041.69</v>
      </c>
      <c r="AQ344" s="67">
        <v>57389.2</v>
      </c>
      <c r="AR344" s="67">
        <v>108430.89</v>
      </c>
      <c r="AS344" s="67">
        <v>74792.78</v>
      </c>
      <c r="AT344" s="67">
        <v>8227.2000000000007</v>
      </c>
      <c r="AU344" s="67">
        <v>16454.400000000001</v>
      </c>
      <c r="AV344" s="67">
        <v>108430.89</v>
      </c>
      <c r="AW344" s="67">
        <v>8227.2000000000007</v>
      </c>
    </row>
    <row r="345" spans="1:49" s="8" customFormat="1" ht="10.5" customHeight="1" x14ac:dyDescent="0.15">
      <c r="A345" s="30">
        <f t="shared" si="5"/>
        <v>334</v>
      </c>
      <c r="B345" s="30" t="s">
        <v>14</v>
      </c>
      <c r="C345" s="30">
        <v>7018</v>
      </c>
      <c r="D345" s="31">
        <v>44013</v>
      </c>
      <c r="E345" s="32">
        <v>44470</v>
      </c>
      <c r="F345" s="33" t="s">
        <v>37</v>
      </c>
      <c r="G345" s="31">
        <v>36922</v>
      </c>
      <c r="H345" s="31">
        <v>37959</v>
      </c>
      <c r="I345" s="31" t="s">
        <v>32</v>
      </c>
      <c r="J345" s="31" t="s">
        <v>15</v>
      </c>
      <c r="K345" s="31" t="s">
        <v>2</v>
      </c>
      <c r="L345" s="34" t="s">
        <v>22</v>
      </c>
      <c r="M345" s="30" t="s">
        <v>1</v>
      </c>
      <c r="N345" s="34" t="s">
        <v>4</v>
      </c>
      <c r="O345" s="37">
        <v>44013</v>
      </c>
      <c r="P345" s="35">
        <v>57588.34</v>
      </c>
      <c r="Q345" s="35">
        <v>64450.3</v>
      </c>
      <c r="R345" s="35">
        <v>122038.64</v>
      </c>
      <c r="S345" s="35">
        <v>8638.25</v>
      </c>
      <c r="T345" s="35">
        <v>9667.5400000000009</v>
      </c>
      <c r="U345" s="36">
        <v>18305.79</v>
      </c>
      <c r="V345" s="36">
        <v>8638.25</v>
      </c>
      <c r="W345" s="36">
        <v>9667.5400000000009</v>
      </c>
      <c r="X345" s="35">
        <v>18305.79</v>
      </c>
      <c r="Y345" s="35">
        <v>40311.839999999997</v>
      </c>
      <c r="Z345" s="35">
        <v>45115.22</v>
      </c>
      <c r="AA345" s="35">
        <v>85427.06</v>
      </c>
      <c r="AB345" s="35">
        <v>58861.760000000002</v>
      </c>
      <c r="AC345" s="35">
        <v>6474.79</v>
      </c>
      <c r="AD345" s="35">
        <v>12669.42</v>
      </c>
      <c r="AE345" s="35">
        <v>85427.06</v>
      </c>
      <c r="AF345" s="35">
        <v>6474.79</v>
      </c>
      <c r="AG345" s="35">
        <v>64000.7</v>
      </c>
      <c r="AH345" s="35">
        <v>71626.760000000024</v>
      </c>
      <c r="AI345" s="35">
        <v>135627.46000000002</v>
      </c>
      <c r="AJ345" s="35">
        <v>9600.1</v>
      </c>
      <c r="AK345" s="35">
        <v>10744.01</v>
      </c>
      <c r="AL345" s="35">
        <v>20344.11</v>
      </c>
      <c r="AM345" s="35">
        <v>9600.1</v>
      </c>
      <c r="AN345" s="35">
        <v>10744.01</v>
      </c>
      <c r="AO345" s="35">
        <v>20344.11</v>
      </c>
      <c r="AP345" s="35">
        <v>44800.5</v>
      </c>
      <c r="AQ345" s="35">
        <v>50138.740000000005</v>
      </c>
      <c r="AR345" s="35">
        <v>94939.24</v>
      </c>
      <c r="AS345" s="35">
        <v>65415.93</v>
      </c>
      <c r="AT345" s="35">
        <v>7195.75</v>
      </c>
      <c r="AU345" s="35">
        <v>14391.5</v>
      </c>
      <c r="AV345" s="35">
        <v>94939.24</v>
      </c>
      <c r="AW345" s="35">
        <v>7195.75</v>
      </c>
    </row>
    <row r="346" spans="1:49" s="8" customFormat="1" ht="10.5" customHeight="1" x14ac:dyDescent="0.15">
      <c r="A346" s="61">
        <f t="shared" si="5"/>
        <v>335</v>
      </c>
      <c r="B346" s="61" t="s">
        <v>14</v>
      </c>
      <c r="C346" s="61">
        <v>7019</v>
      </c>
      <c r="D346" s="62">
        <v>44013</v>
      </c>
      <c r="E346" s="63">
        <v>44470</v>
      </c>
      <c r="F346" s="64" t="s">
        <v>37</v>
      </c>
      <c r="G346" s="62">
        <v>36922</v>
      </c>
      <c r="H346" s="62">
        <v>37959</v>
      </c>
      <c r="I346" s="62" t="s">
        <v>32</v>
      </c>
      <c r="J346" s="62" t="s">
        <v>15</v>
      </c>
      <c r="K346" s="62" t="s">
        <v>2</v>
      </c>
      <c r="L346" s="65" t="s">
        <v>22</v>
      </c>
      <c r="M346" s="61" t="s">
        <v>1</v>
      </c>
      <c r="N346" s="65" t="s">
        <v>4</v>
      </c>
      <c r="O346" s="66">
        <v>44013</v>
      </c>
      <c r="P346" s="67">
        <v>59921.63</v>
      </c>
      <c r="Q346" s="67">
        <v>66270.26999999999</v>
      </c>
      <c r="R346" s="67">
        <v>126191.9</v>
      </c>
      <c r="S346" s="67">
        <v>8988.24</v>
      </c>
      <c r="T346" s="67">
        <v>9940.5399999999991</v>
      </c>
      <c r="U346" s="68">
        <v>18928.78</v>
      </c>
      <c r="V346" s="68">
        <v>8988.24</v>
      </c>
      <c r="W346" s="68">
        <v>9940.5399999999991</v>
      </c>
      <c r="X346" s="67">
        <v>18928.78</v>
      </c>
      <c r="Y346" s="67">
        <v>41945.15</v>
      </c>
      <c r="Z346" s="67">
        <v>46389.189999999995</v>
      </c>
      <c r="AA346" s="67">
        <v>88334.34</v>
      </c>
      <c r="AB346" s="67">
        <v>61309.01</v>
      </c>
      <c r="AC346" s="67">
        <v>6743.99</v>
      </c>
      <c r="AD346" s="67">
        <v>13182.74</v>
      </c>
      <c r="AE346" s="67">
        <v>88334.34</v>
      </c>
      <c r="AF346" s="67">
        <v>6743.99</v>
      </c>
      <c r="AG346" s="67">
        <v>66593.8</v>
      </c>
      <c r="AH346" s="67">
        <v>73649.37999999999</v>
      </c>
      <c r="AI346" s="67">
        <v>140243.18</v>
      </c>
      <c r="AJ346" s="67">
        <v>9989.06</v>
      </c>
      <c r="AK346" s="67">
        <v>11047.410000000002</v>
      </c>
      <c r="AL346" s="67">
        <v>21036.47</v>
      </c>
      <c r="AM346" s="67">
        <v>9989.06</v>
      </c>
      <c r="AN346" s="67">
        <v>11047.410000000002</v>
      </c>
      <c r="AO346" s="67">
        <v>21036.47</v>
      </c>
      <c r="AP346" s="67">
        <v>46615.68</v>
      </c>
      <c r="AQ346" s="67">
        <v>51554.560000000005</v>
      </c>
      <c r="AR346" s="67">
        <v>98170.240000000005</v>
      </c>
      <c r="AS346" s="67">
        <v>68135.679999999993</v>
      </c>
      <c r="AT346" s="67">
        <v>7494.92</v>
      </c>
      <c r="AU346" s="67">
        <v>14989.84</v>
      </c>
      <c r="AV346" s="67">
        <v>98170.240000000005</v>
      </c>
      <c r="AW346" s="67">
        <v>7494.92</v>
      </c>
    </row>
    <row r="347" spans="1:49" s="8" customFormat="1" ht="10.5" customHeight="1" x14ac:dyDescent="0.15">
      <c r="A347" s="30">
        <f t="shared" si="5"/>
        <v>336</v>
      </c>
      <c r="B347" s="30" t="s">
        <v>14</v>
      </c>
      <c r="C347" s="30">
        <v>7021</v>
      </c>
      <c r="D347" s="31">
        <v>44013</v>
      </c>
      <c r="E347" s="32">
        <v>44470</v>
      </c>
      <c r="F347" s="33" t="s">
        <v>37</v>
      </c>
      <c r="G347" s="31">
        <v>36922</v>
      </c>
      <c r="H347" s="31">
        <v>37959</v>
      </c>
      <c r="I347" s="31" t="s">
        <v>32</v>
      </c>
      <c r="J347" s="31" t="s">
        <v>15</v>
      </c>
      <c r="K347" s="31" t="s">
        <v>2</v>
      </c>
      <c r="L347" s="34" t="s">
        <v>22</v>
      </c>
      <c r="M347" s="30" t="s">
        <v>1</v>
      </c>
      <c r="N347" s="34" t="s">
        <v>4</v>
      </c>
      <c r="O347" s="37">
        <v>44013</v>
      </c>
      <c r="P347" s="35">
        <v>57610.61</v>
      </c>
      <c r="Q347" s="35">
        <v>64653.279999999999</v>
      </c>
      <c r="R347" s="35">
        <v>122263.89</v>
      </c>
      <c r="S347" s="35">
        <v>8641.59</v>
      </c>
      <c r="T347" s="35">
        <v>9697.98</v>
      </c>
      <c r="U347" s="36">
        <v>18339.57</v>
      </c>
      <c r="V347" s="36">
        <v>8641.59</v>
      </c>
      <c r="W347" s="36">
        <v>9697.98</v>
      </c>
      <c r="X347" s="35">
        <v>18339.57</v>
      </c>
      <c r="Y347" s="35">
        <v>40327.43</v>
      </c>
      <c r="Z347" s="35">
        <v>45257.32</v>
      </c>
      <c r="AA347" s="35">
        <v>85584.75</v>
      </c>
      <c r="AB347" s="35">
        <v>59058.95</v>
      </c>
      <c r="AC347" s="35">
        <v>6496.48</v>
      </c>
      <c r="AD347" s="35">
        <v>12674.32</v>
      </c>
      <c r="AE347" s="35">
        <v>85584.75</v>
      </c>
      <c r="AF347" s="35">
        <v>6496.48</v>
      </c>
      <c r="AG347" s="35">
        <v>64025.45</v>
      </c>
      <c r="AH347" s="35">
        <v>71852.340000000011</v>
      </c>
      <c r="AI347" s="35">
        <v>135877.79</v>
      </c>
      <c r="AJ347" s="35">
        <v>9603.81</v>
      </c>
      <c r="AK347" s="35">
        <v>10777.840000000002</v>
      </c>
      <c r="AL347" s="35">
        <v>20381.650000000001</v>
      </c>
      <c r="AM347" s="35">
        <v>9603.81</v>
      </c>
      <c r="AN347" s="35">
        <v>10777.840000000002</v>
      </c>
      <c r="AO347" s="35">
        <v>20381.650000000001</v>
      </c>
      <c r="AP347" s="35">
        <v>44817.83</v>
      </c>
      <c r="AQ347" s="35">
        <v>50296.66</v>
      </c>
      <c r="AR347" s="35">
        <v>95114.49</v>
      </c>
      <c r="AS347" s="35">
        <v>65635.08</v>
      </c>
      <c r="AT347" s="35">
        <v>7219.85</v>
      </c>
      <c r="AU347" s="35">
        <v>14439.7</v>
      </c>
      <c r="AV347" s="35">
        <v>95114.49</v>
      </c>
      <c r="AW347" s="35">
        <v>7219.85</v>
      </c>
    </row>
    <row r="348" spans="1:49" s="8" customFormat="1" ht="10.5" customHeight="1" x14ac:dyDescent="0.15">
      <c r="A348" s="61">
        <f t="shared" si="5"/>
        <v>337</v>
      </c>
      <c r="B348" s="61" t="s">
        <v>14</v>
      </c>
      <c r="C348" s="61">
        <v>6724</v>
      </c>
      <c r="D348" s="62">
        <v>44011</v>
      </c>
      <c r="E348" s="63">
        <v>44470</v>
      </c>
      <c r="F348" s="64" t="s">
        <v>67</v>
      </c>
      <c r="G348" s="62">
        <v>40896</v>
      </c>
      <c r="H348" s="62">
        <v>42898</v>
      </c>
      <c r="I348" s="62" t="s">
        <v>75</v>
      </c>
      <c r="J348" s="62" t="s">
        <v>28</v>
      </c>
      <c r="K348" s="62" t="s">
        <v>38</v>
      </c>
      <c r="L348" s="65" t="s">
        <v>23</v>
      </c>
      <c r="M348" s="61" t="s">
        <v>1</v>
      </c>
      <c r="N348" s="65" t="s">
        <v>81</v>
      </c>
      <c r="O348" s="66">
        <v>44013</v>
      </c>
      <c r="P348" s="67">
        <v>458184.27</v>
      </c>
      <c r="Q348" s="67">
        <v>0</v>
      </c>
      <c r="R348" s="67">
        <v>458184.27</v>
      </c>
      <c r="S348" s="67">
        <v>229092.13500000001</v>
      </c>
      <c r="T348" s="67">
        <v>0</v>
      </c>
      <c r="U348" s="68">
        <v>229092.13500000001</v>
      </c>
      <c r="V348" s="68">
        <v>0</v>
      </c>
      <c r="W348" s="68">
        <v>0</v>
      </c>
      <c r="X348" s="67">
        <v>0</v>
      </c>
      <c r="Y348" s="67">
        <v>229092.13500000001</v>
      </c>
      <c r="Z348" s="67">
        <v>0</v>
      </c>
      <c r="AA348" s="67">
        <v>229092.13500000001</v>
      </c>
      <c r="AB348" s="67">
        <v>458184.27</v>
      </c>
      <c r="AC348" s="67">
        <v>50400.26</v>
      </c>
      <c r="AD348" s="67">
        <v>100800.52</v>
      </c>
      <c r="AE348" s="67">
        <v>229092.13500000001</v>
      </c>
      <c r="AF348" s="67">
        <v>50400.26</v>
      </c>
      <c r="AG348" s="67">
        <v>509202.44</v>
      </c>
      <c r="AH348" s="67">
        <v>0</v>
      </c>
      <c r="AI348" s="67">
        <v>509202.44</v>
      </c>
      <c r="AJ348" s="67">
        <v>254601.22</v>
      </c>
      <c r="AK348" s="67">
        <v>0</v>
      </c>
      <c r="AL348" s="67">
        <v>254601.22</v>
      </c>
      <c r="AM348" s="67">
        <v>0</v>
      </c>
      <c r="AN348" s="67">
        <v>0</v>
      </c>
      <c r="AO348" s="67">
        <v>0</v>
      </c>
      <c r="AP348" s="67">
        <v>254601.22</v>
      </c>
      <c r="AQ348" s="67">
        <v>0</v>
      </c>
      <c r="AR348" s="67">
        <v>254601.22</v>
      </c>
      <c r="AS348" s="67">
        <v>509202.44</v>
      </c>
      <c r="AT348" s="67">
        <v>56012.26</v>
      </c>
      <c r="AU348" s="67">
        <v>112024.52</v>
      </c>
      <c r="AV348" s="67">
        <v>254601.22</v>
      </c>
      <c r="AW348" s="67">
        <v>56012.26</v>
      </c>
    </row>
    <row r="349" spans="1:49" s="15" customFormat="1" ht="10.5" customHeight="1" x14ac:dyDescent="0.15">
      <c r="A349" s="75"/>
      <c r="B349" s="75"/>
      <c r="C349" s="75"/>
      <c r="D349" s="76"/>
      <c r="E349" s="77"/>
      <c r="F349" s="78"/>
      <c r="G349" s="76"/>
      <c r="H349" s="76"/>
      <c r="I349" s="76"/>
      <c r="J349" s="76"/>
      <c r="K349" s="76"/>
      <c r="L349" s="79"/>
      <c r="M349" s="75"/>
      <c r="N349" s="79"/>
      <c r="O349" s="80"/>
      <c r="P349" s="81"/>
      <c r="Q349" s="81"/>
      <c r="R349" s="81"/>
      <c r="S349" s="81"/>
      <c r="T349" s="81"/>
      <c r="U349" s="82"/>
      <c r="V349" s="82"/>
      <c r="W349" s="82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</row>
    <row r="350" spans="1:49" s="8" customFormat="1" ht="9" x14ac:dyDescent="0.15">
      <c r="A350" s="69">
        <f>COUNT(A3:A348)</f>
        <v>337</v>
      </c>
      <c r="B350" s="83" t="s">
        <v>82</v>
      </c>
      <c r="C350" s="84"/>
      <c r="D350" s="85"/>
      <c r="E350" s="38"/>
      <c r="I350" s="39"/>
      <c r="K350" s="39"/>
      <c r="L350" s="39"/>
      <c r="N350" s="39"/>
      <c r="Q350" s="42" t="s">
        <v>84</v>
      </c>
      <c r="R350" s="60">
        <f>TRUNC(SUM(R3:R348),2)</f>
        <v>30526863.629999999</v>
      </c>
      <c r="AC350" s="41"/>
      <c r="AF350" s="40" t="s">
        <v>59</v>
      </c>
      <c r="AG350" s="35">
        <f t="shared" ref="AG350:AR350" si="6">TRUNC(SUM(AG3:AG348),2)</f>
        <v>15098095.859999999</v>
      </c>
      <c r="AH350" s="35">
        <f t="shared" si="6"/>
        <v>18827886.170000002</v>
      </c>
      <c r="AI350" s="43">
        <f t="shared" si="6"/>
        <v>33925982.030000001</v>
      </c>
      <c r="AJ350" s="35">
        <f t="shared" si="6"/>
        <v>2145795.63</v>
      </c>
      <c r="AK350" s="35">
        <f t="shared" si="6"/>
        <v>2432075.2599999998</v>
      </c>
      <c r="AL350" s="43">
        <f t="shared" si="6"/>
        <v>4577870.8899999997</v>
      </c>
      <c r="AM350" s="35">
        <f t="shared" si="6"/>
        <v>1737820.23</v>
      </c>
      <c r="AN350" s="35">
        <f t="shared" si="6"/>
        <v>2453212.2000000002</v>
      </c>
      <c r="AO350" s="43">
        <f t="shared" si="6"/>
        <v>4191032.43</v>
      </c>
      <c r="AP350" s="35">
        <f t="shared" si="6"/>
        <v>11214480</v>
      </c>
      <c r="AQ350" s="35">
        <f t="shared" si="6"/>
        <v>13942598.710000001</v>
      </c>
      <c r="AR350" s="43">
        <f t="shared" si="6"/>
        <v>25157078.710000001</v>
      </c>
      <c r="AS350" s="42"/>
      <c r="AT350" s="42"/>
      <c r="AU350" s="42"/>
      <c r="AV350" s="42"/>
      <c r="AW350" s="42"/>
    </row>
    <row r="351" spans="1:49" x14ac:dyDescent="0.25">
      <c r="AV351" s="44"/>
    </row>
  </sheetData>
  <mergeCells count="35">
    <mergeCell ref="AV9:AW9"/>
    <mergeCell ref="B350:D350"/>
    <mergeCell ref="AE9:AF9"/>
    <mergeCell ref="AG9:AI9"/>
    <mergeCell ref="AJ9:AL9"/>
    <mergeCell ref="AM9:AO9"/>
    <mergeCell ref="AP9:AR9"/>
    <mergeCell ref="AS9:AU9"/>
    <mergeCell ref="M8:M10"/>
    <mergeCell ref="N8:N10"/>
    <mergeCell ref="O8:AF8"/>
    <mergeCell ref="AG8:AW8"/>
    <mergeCell ref="O9:O10"/>
    <mergeCell ref="P9:R9"/>
    <mergeCell ref="S9:U9"/>
    <mergeCell ref="V9:X9"/>
    <mergeCell ref="Y9:AA9"/>
    <mergeCell ref="AB9:AD9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B4:I4"/>
    <mergeCell ref="B5:I5"/>
    <mergeCell ref="B6:I6"/>
    <mergeCell ref="B7:C7"/>
    <mergeCell ref="D7:H7"/>
  </mergeCells>
  <printOptions horizontalCentered="1"/>
  <pageMargins left="3.937007874015748E-2" right="3.937007874015748E-2" top="0.39370078740157483" bottom="0.39370078740157483" header="0.31496062992125984" footer="0.31496062992125984"/>
  <pageSetup scale="7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1" tint="0.14999847407452621"/>
  </sheetPr>
  <dimension ref="A1:W31"/>
  <sheetViews>
    <sheetView showGridLines="0" topLeftCell="C4" zoomScale="175" zoomScaleNormal="175" workbookViewId="0">
      <selection activeCell="F15" sqref="F15:W15"/>
    </sheetView>
  </sheetViews>
  <sheetFormatPr defaultRowHeight="12.75" x14ac:dyDescent="0.2"/>
  <cols>
    <col min="1" max="1" width="18.85546875" style="2" hidden="1" customWidth="1"/>
    <col min="2" max="2" width="0" style="2" hidden="1" customWidth="1"/>
    <col min="3" max="4" width="9.140625" style="2"/>
    <col min="5" max="5" width="13.5703125" style="2" bestFit="1" customWidth="1"/>
    <col min="6" max="23" width="4.28515625" style="2" customWidth="1"/>
    <col min="24" max="16384" width="9.140625" style="2"/>
  </cols>
  <sheetData>
    <row r="1" spans="1:23" ht="17.25" customHeight="1" x14ac:dyDescent="0.2">
      <c r="A1" s="1">
        <f ca="1">NOW()</f>
        <v>44504.59249166667</v>
      </c>
    </row>
    <row r="2" spans="1:23" x14ac:dyDescent="0.2">
      <c r="A2" s="2" t="e">
        <f>VLOOKUP(A8,basePRC,3)</f>
        <v>#REF!</v>
      </c>
      <c r="F2" s="6" t="s">
        <v>14</v>
      </c>
      <c r="G2" s="105" t="e">
        <f>#REF!</f>
        <v>#REF!</v>
      </c>
      <c r="H2" s="105"/>
    </row>
    <row r="7" spans="1:23" ht="31.5" x14ac:dyDescent="0.5">
      <c r="A7" s="5" t="s">
        <v>12</v>
      </c>
      <c r="F7" s="108" t="s">
        <v>0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ht="31.5" customHeight="1" x14ac:dyDescent="0.2">
      <c r="A8" s="4" t="e">
        <f>#REF!</f>
        <v>#REF!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">
      <c r="F9" s="109" t="e">
        <f>IF(A2="RPV","Requisição de Pequeno Valor",IF(A2="PRC","Precatório",""))&amp;"  "&amp;VLOOKUP(A8,basePRC,4)&amp;"/DF"&amp;"       Registro ("&amp;VLOOKUP(A8,basePRC,5)&amp;")"</f>
        <v>#REF!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3" x14ac:dyDescent="0.2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x14ac:dyDescent="0.2">
      <c r="F13" s="110" t="s">
        <v>13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</row>
    <row r="14" spans="1:23" x14ac:dyDescent="0.2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72.75" customHeight="1" x14ac:dyDescent="0.2">
      <c r="F15" s="107" t="e">
        <f>"                          Junto a estes autos cópia das planilhas de cálculo que deram origem aos valores do processo em epígrafe, extraída da Exe"&amp;VLOOKUP(A8,basePRC,8)&amp;" ("&amp;VLOOKUP(A8,basePRC,12)&amp;"), para fins de comprovação do número de meses a que se refere o montante requisitado, por se tratar de verba relativa a rendimentos recebidos acumuladamente (RRA)."</f>
        <v>#REF!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:23" x14ac:dyDescent="0.2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6:23" x14ac:dyDescent="0.2">
      <c r="F17" s="106" t="str">
        <f ca="1">"Brasília, "&amp;DAY(A1)&amp;" de "&amp;TEXT(A1,"mmmm")&amp;" de "&amp;YEAR(A1)&amp;"."</f>
        <v>Brasília, 4 de novembro de 2021.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6:23" ht="18" customHeight="1" x14ac:dyDescent="0.2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6:23" ht="15" customHeight="1" x14ac:dyDescent="0.2">
      <c r="F19" s="106" t="s">
        <v>11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6:23" ht="15" customHeight="1" x14ac:dyDescent="0.2">
      <c r="F20" s="106" t="s">
        <v>3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6:23" x14ac:dyDescent="0.2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6:23" x14ac:dyDescent="0.2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6:23" x14ac:dyDescent="0.2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6:23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6:23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6:23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6:23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6:23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6:23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6:23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6:23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8">
    <mergeCell ref="G2:H2"/>
    <mergeCell ref="F20:W20"/>
    <mergeCell ref="F19:W19"/>
    <mergeCell ref="F15:W15"/>
    <mergeCell ref="F7:W7"/>
    <mergeCell ref="F9:W9"/>
    <mergeCell ref="F13:W13"/>
    <mergeCell ref="F17:W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UNIÃO - alimentar</vt:lpstr>
      <vt:lpstr>juntada RRA</vt:lpstr>
      <vt:lpstr>'juntada RRA'!Area_de_impressao</vt:lpstr>
      <vt:lpstr>'UNIÃO - alimentar'!PRCpag</vt:lpstr>
      <vt:lpstr>'UNIÃO - alimentar'!relpagos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2021-09-10T12:21:06Z</cp:lastPrinted>
  <dcterms:created xsi:type="dcterms:W3CDTF">2014-05-09T12:30:40Z</dcterms:created>
  <dcterms:modified xsi:type="dcterms:W3CDTF">2021-11-04T17:13:16Z</dcterms:modified>
</cp:coreProperties>
</file>